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47" activeTab="3"/>
  </bookViews>
  <sheets>
    <sheet name="0,70" sheetId="1" r:id="rId1"/>
    <sheet name="0,90" sheetId="2" r:id="rId2"/>
    <sheet name="1,10" sheetId="3" r:id="rId3"/>
    <sheet name="1,20" sheetId="4" r:id="rId4"/>
  </sheets>
  <definedNames/>
  <calcPr fullCalcOnLoad="1"/>
</workbook>
</file>

<file path=xl/sharedStrings.xml><?xml version="1.0" encoding="utf-8"?>
<sst xmlns="http://schemas.openxmlformats.org/spreadsheetml/2006/main" count="206" uniqueCount="102">
  <si>
    <t>Nº</t>
  </si>
  <si>
    <t>CABALLO</t>
  </si>
  <si>
    <t>JINETE</t>
  </si>
  <si>
    <t>TIEMPO</t>
  </si>
  <si>
    <t>PUNTOS</t>
  </si>
  <si>
    <t>T.C.</t>
  </si>
  <si>
    <t>SEG.</t>
  </si>
  <si>
    <t>BAREMO</t>
  </si>
  <si>
    <t>GRUPO</t>
  </si>
  <si>
    <t>FECHA</t>
  </si>
  <si>
    <t>VEL. m/m.</t>
  </si>
  <si>
    <t>DIST. m.</t>
  </si>
  <si>
    <t>TIEMPO min.</t>
  </si>
  <si>
    <t>PARTICIPANTE</t>
  </si>
  <si>
    <t>PEN.</t>
  </si>
  <si>
    <t>INVERTIDO</t>
  </si>
  <si>
    <t>RESULTADO</t>
  </si>
  <si>
    <t>SORT.</t>
  </si>
  <si>
    <t>PUNTOS.</t>
  </si>
  <si>
    <t>CLASIF</t>
  </si>
  <si>
    <t>1º</t>
  </si>
  <si>
    <t>2º</t>
  </si>
  <si>
    <t>3º</t>
  </si>
  <si>
    <t>AIREN</t>
  </si>
  <si>
    <t>WELLCOME TO THE PARTY</t>
  </si>
  <si>
    <t>MIGUEL FIERRO MARTINEZ</t>
  </si>
  <si>
    <t>ALDO</t>
  </si>
  <si>
    <t>ESCALIENTE</t>
  </si>
  <si>
    <t>LAURA RODRIGUEZ GARCIA</t>
  </si>
  <si>
    <t>INDICO</t>
  </si>
  <si>
    <t>ANDREA MASIA PALACIOS</t>
  </si>
  <si>
    <t>GALDOS</t>
  </si>
  <si>
    <t>JUAN RAMON RUESCAS</t>
  </si>
  <si>
    <t>BAMBU</t>
  </si>
  <si>
    <t>LUCIA SEGURA GARCIA</t>
  </si>
  <si>
    <t>JUNKET DISH</t>
  </si>
  <si>
    <t>MARINA RIVERA DE LA ROSA</t>
  </si>
  <si>
    <t>HOMERUS</t>
  </si>
  <si>
    <t>COQUE</t>
  </si>
  <si>
    <t>BOSANOVA</t>
  </si>
  <si>
    <t>LORENZO GOMEZ RUIZ</t>
  </si>
  <si>
    <t>FAUST</t>
  </si>
  <si>
    <t>ALICIA ELVIRA PAGE QUICIOS</t>
  </si>
  <si>
    <t>HAD A BLUE BOY</t>
  </si>
  <si>
    <t>DUNA</t>
  </si>
  <si>
    <t>SOFIA GONZALEZ CORREA</t>
  </si>
  <si>
    <t>HAD´A BLUE BOY</t>
  </si>
  <si>
    <t>BORJA HERRAIZ DE CASTRO</t>
  </si>
  <si>
    <t>TWINKLESTAR</t>
  </si>
  <si>
    <t>MARIA ARES MORALEDA</t>
  </si>
  <si>
    <t>EIFOS S´HERIC</t>
  </si>
  <si>
    <t>ANTONIO MARTINEZ NAVARRO</t>
  </si>
  <si>
    <t>JUSTINE DEL TALAVE</t>
  </si>
  <si>
    <t>FRANCISCO SEGURA CIFUENTES</t>
  </si>
  <si>
    <t>LAURA RODRIGUEZ GARCÍA</t>
  </si>
  <si>
    <t>RIVENDELL</t>
  </si>
  <si>
    <t>CLARA LAPEÑA ALEGRIA</t>
  </si>
  <si>
    <t>JUAN RAMON RUESCAS MORENO</t>
  </si>
  <si>
    <t>WARCO TH</t>
  </si>
  <si>
    <t>JAVIER ARES MORALEDA</t>
  </si>
  <si>
    <t>PELAGE DE LA DERAME</t>
  </si>
  <si>
    <t>IRENE MUÑOZ GABALDON</t>
  </si>
  <si>
    <t>MAMI BLUE</t>
  </si>
  <si>
    <t>VIRIDIANA</t>
  </si>
  <si>
    <t>CASPER</t>
  </si>
  <si>
    <t>SARA RUIZ CLIMENTE</t>
  </si>
  <si>
    <t>QUEBECK</t>
  </si>
  <si>
    <t>TALENT</t>
  </si>
  <si>
    <t>SIR SHOSTAN</t>
  </si>
  <si>
    <t>MARINA JIMENEZ HONRUBIA</t>
  </si>
  <si>
    <t>EIFOS  S´HERIC</t>
  </si>
  <si>
    <t>LIPTON</t>
  </si>
  <si>
    <t>CALDEIRO</t>
  </si>
  <si>
    <t>JULIO ARAGON ARRIOLA</t>
  </si>
  <si>
    <t>AMIGO DE TRIOMPHE</t>
  </si>
  <si>
    <t>FEE DU LOOK</t>
  </si>
  <si>
    <t>ABONITE</t>
  </si>
  <si>
    <t>DURANGO</t>
  </si>
  <si>
    <t>LAURA COSO ELVIRA</t>
  </si>
  <si>
    <t>BARCO</t>
  </si>
  <si>
    <t>MONICA DE CABO RIPOLL</t>
  </si>
  <si>
    <t>FAVORITTE</t>
  </si>
  <si>
    <t>LUNA</t>
  </si>
  <si>
    <t>KING OF HERRANET</t>
  </si>
  <si>
    <t>CHECK ME</t>
  </si>
  <si>
    <t>E</t>
  </si>
  <si>
    <t>A s/c</t>
  </si>
  <si>
    <t>MARA CEBRIAN VICENTE</t>
  </si>
  <si>
    <t>FERNANDO BARREDA RAMIREZ</t>
  </si>
  <si>
    <t>ESTHER MARTINEZ YEPES</t>
  </si>
  <si>
    <t>IAN BALADRON MORALES</t>
  </si>
  <si>
    <t>s/c</t>
  </si>
  <si>
    <t>PRUEBA N°.  3</t>
  </si>
  <si>
    <t>PRUEBA N°. 4</t>
  </si>
  <si>
    <t>PRUEBA N°. 2</t>
  </si>
  <si>
    <t>PRUEBA N°. 1</t>
  </si>
  <si>
    <t>JULIA GAMERO LUMBRERAS</t>
  </si>
  <si>
    <t>EVA M PEREZ SAIZ</t>
  </si>
  <si>
    <t>A  s/c</t>
  </si>
  <si>
    <t>JUNQUET DISH</t>
  </si>
  <si>
    <t>FIRENZE</t>
  </si>
  <si>
    <t>SARA VALVERDE HERVIAS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</si>
</sst>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0_ ;[Red]\-0.00\ "/>
    <numFmt numFmtId="177" formatCode="d\-m\-yy"/>
    <numFmt numFmtId="178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medium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21"/>
      </bottom>
    </border>
    <border>
      <left style="thick">
        <color indexed="21"/>
      </left>
      <right style="thick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n">
        <color indexed="21"/>
      </bottom>
    </border>
    <border>
      <left style="thick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ck">
        <color indexed="21"/>
      </top>
      <bottom style="thin">
        <color indexed="21"/>
      </bottom>
    </border>
    <border>
      <left style="thin">
        <color indexed="21"/>
      </left>
      <right style="thick">
        <color indexed="21"/>
      </right>
      <top style="thick">
        <color indexed="21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ck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medium">
        <color indexed="21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21"/>
      </top>
      <bottom style="thick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thick">
        <color indexed="21"/>
      </right>
      <top style="thin">
        <color indexed="21"/>
      </top>
      <bottom style="thick">
        <color indexed="21"/>
      </bottom>
    </border>
    <border>
      <left style="thick">
        <color indexed="21"/>
      </left>
      <right style="thick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ck">
        <color indexed="21"/>
      </bottom>
    </border>
    <border>
      <left style="medium">
        <color indexed="21"/>
      </left>
      <right style="thin">
        <color indexed="21"/>
      </right>
      <top style="thick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ck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n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" fontId="2" fillId="33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hidden="1"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2" fontId="1" fillId="0" borderId="17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 locked="0"/>
    </xf>
    <xf numFmtId="0" fontId="1" fillId="34" borderId="21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 horizontal="center"/>
      <protection hidden="1" locked="0"/>
    </xf>
    <xf numFmtId="0" fontId="6" fillId="34" borderId="23" xfId="0" applyFont="1" applyFill="1" applyBorder="1" applyAlignment="1" applyProtection="1">
      <alignment horizontal="center"/>
      <protection hidden="1" locked="0"/>
    </xf>
    <xf numFmtId="0" fontId="6" fillId="34" borderId="21" xfId="0" applyFont="1" applyFill="1" applyBorder="1" applyAlignment="1" applyProtection="1">
      <alignment horizontal="center"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>
      <alignment horizontal="center"/>
    </xf>
    <xf numFmtId="0" fontId="8" fillId="35" borderId="24" xfId="0" applyFont="1" applyFill="1" applyBorder="1" applyAlignment="1" applyProtection="1">
      <alignment horizontal="center"/>
      <protection hidden="1"/>
    </xf>
    <xf numFmtId="0" fontId="7" fillId="0" borderId="26" xfId="0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36" borderId="28" xfId="0" applyFont="1" applyFill="1" applyBorder="1" applyAlignment="1" applyProtection="1">
      <alignment horizontal="center"/>
      <protection locked="0"/>
    </xf>
    <xf numFmtId="0" fontId="0" fillId="37" borderId="29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 hidden="1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 locked="0"/>
    </xf>
    <xf numFmtId="0" fontId="7" fillId="0" borderId="24" xfId="0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 locked="0"/>
    </xf>
    <xf numFmtId="2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2" fillId="36" borderId="11" xfId="0" applyNumberFormat="1" applyFont="1" applyFill="1" applyBorder="1" applyAlignment="1" applyProtection="1">
      <alignment horizontal="center"/>
      <protection hidden="1"/>
    </xf>
    <xf numFmtId="0" fontId="10" fillId="37" borderId="35" xfId="0" applyFont="1" applyFill="1" applyBorder="1" applyAlignment="1">
      <alignment/>
    </xf>
    <xf numFmtId="0" fontId="9" fillId="37" borderId="36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0" fontId="9" fillId="37" borderId="36" xfId="0" applyFont="1" applyFill="1" applyBorder="1" applyAlignment="1">
      <alignment/>
    </xf>
    <xf numFmtId="0" fontId="1" fillId="34" borderId="3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34" borderId="39" xfId="0" applyFont="1" applyFill="1" applyBorder="1" applyAlignment="1">
      <alignment horizontal="center"/>
    </xf>
    <xf numFmtId="0" fontId="7" fillId="0" borderId="40" xfId="0" applyFont="1" applyFill="1" applyBorder="1" applyAlignment="1" applyProtection="1">
      <alignment horizontal="center"/>
      <protection hidden="1"/>
    </xf>
    <xf numFmtId="0" fontId="9" fillId="37" borderId="41" xfId="0" applyFont="1" applyFill="1" applyBorder="1" applyAlignment="1">
      <alignment/>
    </xf>
    <xf numFmtId="0" fontId="9" fillId="37" borderId="42" xfId="0" applyFont="1" applyFill="1" applyBorder="1" applyAlignment="1">
      <alignment/>
    </xf>
    <xf numFmtId="0" fontId="7" fillId="0" borderId="43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 hidden="1"/>
    </xf>
    <xf numFmtId="0" fontId="8" fillId="35" borderId="43" xfId="0" applyFont="1" applyFill="1" applyBorder="1" applyAlignment="1" applyProtection="1">
      <alignment horizontal="center"/>
      <protection hidden="1"/>
    </xf>
    <xf numFmtId="0" fontId="7" fillId="0" borderId="33" xfId="0" applyFont="1" applyFill="1" applyBorder="1" applyAlignment="1" applyProtection="1">
      <alignment horizontal="center"/>
      <protection hidden="1"/>
    </xf>
    <xf numFmtId="2" fontId="7" fillId="0" borderId="44" xfId="0" applyNumberFormat="1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8" fillId="35" borderId="44" xfId="0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 hidden="1"/>
    </xf>
    <xf numFmtId="0" fontId="10" fillId="37" borderId="45" xfId="0" applyFont="1" applyFill="1" applyBorder="1" applyAlignment="1">
      <alignment/>
    </xf>
    <xf numFmtId="0" fontId="9" fillId="37" borderId="45" xfId="0" applyFont="1" applyFill="1" applyBorder="1" applyAlignment="1">
      <alignment/>
    </xf>
    <xf numFmtId="2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/>
    </xf>
    <xf numFmtId="0" fontId="8" fillId="35" borderId="45" xfId="0" applyFont="1" applyFill="1" applyBorder="1" applyAlignment="1" applyProtection="1">
      <alignment horizontal="center"/>
      <protection hidden="1"/>
    </xf>
    <xf numFmtId="0" fontId="9" fillId="37" borderId="45" xfId="0" applyFont="1" applyFill="1" applyBorder="1" applyAlignment="1">
      <alignment/>
    </xf>
    <xf numFmtId="0" fontId="7" fillId="0" borderId="41" xfId="0" applyFont="1" applyFill="1" applyBorder="1" applyAlignment="1" applyProtection="1">
      <alignment horizontal="center"/>
      <protection hidden="1"/>
    </xf>
    <xf numFmtId="0" fontId="9" fillId="37" borderId="46" xfId="0" applyFont="1" applyFill="1" applyBorder="1" applyAlignment="1">
      <alignment/>
    </xf>
    <xf numFmtId="2" fontId="7" fillId="0" borderId="46" xfId="0" applyNumberFormat="1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8" fillId="35" borderId="46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/>
      <protection locked="0"/>
    </xf>
    <xf numFmtId="2" fontId="8" fillId="0" borderId="36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2" fontId="8" fillId="0" borderId="26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 hidden="1"/>
    </xf>
    <xf numFmtId="0" fontId="8" fillId="0" borderId="3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/>
    </xf>
    <xf numFmtId="2" fontId="8" fillId="0" borderId="44" xfId="0" applyNumberFormat="1" applyFont="1" applyFill="1" applyBorder="1" applyAlignment="1" applyProtection="1">
      <alignment horizontal="center"/>
      <protection locked="0"/>
    </xf>
    <xf numFmtId="0" fontId="8" fillId="0" borderId="44" xfId="0" applyFont="1" applyFill="1" applyBorder="1" applyAlignment="1" applyProtection="1">
      <alignment horizontal="center"/>
      <protection/>
    </xf>
    <xf numFmtId="0" fontId="9" fillId="37" borderId="44" xfId="0" applyFont="1" applyFill="1" applyBorder="1" applyAlignment="1">
      <alignment/>
    </xf>
    <xf numFmtId="2" fontId="8" fillId="0" borderId="45" xfId="0" applyNumberFormat="1" applyFon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 applyProtection="1">
      <alignment horizontal="center"/>
      <protection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2" fontId="7" fillId="0" borderId="53" xfId="0" applyNumberFormat="1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/>
      <protection locked="0"/>
    </xf>
    <xf numFmtId="2" fontId="7" fillId="0" borderId="57" xfId="0" applyNumberFormat="1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0" fontId="7" fillId="0" borderId="49" xfId="0" applyFont="1" applyFill="1" applyBorder="1" applyAlignment="1" applyProtection="1">
      <alignment horizontal="center"/>
      <protection hidden="1"/>
    </xf>
    <xf numFmtId="0" fontId="8" fillId="35" borderId="52" xfId="0" applyFont="1" applyFill="1" applyBorder="1" applyAlignment="1" applyProtection="1">
      <alignment horizontal="center"/>
      <protection hidden="1"/>
    </xf>
    <xf numFmtId="0" fontId="8" fillId="35" borderId="54" xfId="0" applyFont="1" applyFill="1" applyBorder="1" applyAlignment="1" applyProtection="1">
      <alignment horizontal="center"/>
      <protection hidden="1"/>
    </xf>
    <xf numFmtId="0" fontId="8" fillId="35" borderId="56" xfId="0" applyFont="1" applyFill="1" applyBorder="1" applyAlignment="1" applyProtection="1">
      <alignment horizontal="center"/>
      <protection hidden="1"/>
    </xf>
    <xf numFmtId="2" fontId="0" fillId="0" borderId="10" xfId="0" applyNumberFormat="1" applyBorder="1" applyAlignment="1">
      <alignment horizontal="center"/>
    </xf>
    <xf numFmtId="0" fontId="1" fillId="36" borderId="34" xfId="0" applyFont="1" applyFill="1" applyBorder="1" applyAlignment="1" applyProtection="1">
      <alignment horizontal="center"/>
      <protection hidden="1"/>
    </xf>
    <xf numFmtId="0" fontId="1" fillId="36" borderId="36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0" fillId="36" borderId="42" xfId="0" applyFill="1" applyBorder="1" applyAlignment="1" applyProtection="1">
      <alignment horizontal="center"/>
      <protection hidden="1"/>
    </xf>
    <xf numFmtId="0" fontId="2" fillId="37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13" fillId="37" borderId="54" xfId="0" applyFont="1" applyFill="1" applyBorder="1" applyAlignment="1">
      <alignment/>
    </xf>
    <xf numFmtId="0" fontId="2" fillId="37" borderId="55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9" fillId="37" borderId="54" xfId="0" applyFont="1" applyFill="1" applyBorder="1" applyAlignment="1">
      <alignment/>
    </xf>
    <xf numFmtId="0" fontId="9" fillId="37" borderId="55" xfId="0" applyFont="1" applyFill="1" applyBorder="1" applyAlignment="1">
      <alignment/>
    </xf>
    <xf numFmtId="0" fontId="9" fillId="37" borderId="54" xfId="0" applyFont="1" applyFill="1" applyBorder="1" applyAlignment="1">
      <alignment/>
    </xf>
    <xf numFmtId="0" fontId="9" fillId="37" borderId="55" xfId="0" applyFont="1" applyFill="1" applyBorder="1" applyAlignment="1">
      <alignment/>
    </xf>
    <xf numFmtId="0" fontId="9" fillId="37" borderId="56" xfId="0" applyFont="1" applyFill="1" applyBorder="1" applyAlignment="1">
      <alignment/>
    </xf>
    <xf numFmtId="0" fontId="9" fillId="37" borderId="5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58" xfId="0" applyFill="1" applyBorder="1" applyAlignment="1">
      <alignment horizontal="center"/>
    </xf>
    <xf numFmtId="0" fontId="8" fillId="0" borderId="59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/>
      <protection locked="0"/>
    </xf>
    <xf numFmtId="0" fontId="8" fillId="0" borderId="54" xfId="0" applyFont="1" applyFill="1" applyBorder="1" applyAlignment="1" applyProtection="1">
      <alignment horizontal="center"/>
      <protection locked="0"/>
    </xf>
    <xf numFmtId="0" fontId="8" fillId="0" borderId="55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center"/>
      <protection hidden="1"/>
    </xf>
    <xf numFmtId="2" fontId="0" fillId="36" borderId="34" xfId="0" applyNumberFormat="1" applyFill="1" applyBorder="1" applyAlignment="1" applyProtection="1">
      <alignment horizontal="center"/>
      <protection hidden="1"/>
    </xf>
    <xf numFmtId="2" fontId="0" fillId="36" borderId="36" xfId="0" applyNumberFormat="1" applyFill="1" applyBorder="1" applyAlignment="1" applyProtection="1">
      <alignment horizontal="center"/>
      <protection hidden="1"/>
    </xf>
    <xf numFmtId="0" fontId="9" fillId="37" borderId="52" xfId="0" applyFont="1" applyFill="1" applyBorder="1" applyAlignment="1">
      <alignment/>
    </xf>
    <xf numFmtId="0" fontId="9" fillId="37" borderId="53" xfId="0" applyFont="1" applyFill="1" applyBorder="1" applyAlignment="1">
      <alignment/>
    </xf>
    <xf numFmtId="0" fontId="9" fillId="37" borderId="54" xfId="0" applyFont="1" applyFill="1" applyBorder="1" applyAlignment="1">
      <alignment horizontal="left"/>
    </xf>
    <xf numFmtId="0" fontId="9" fillId="37" borderId="55" xfId="0" applyFont="1" applyFill="1" applyBorder="1" applyAlignment="1">
      <alignment horizontal="left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10" fillId="37" borderId="54" xfId="0" applyFont="1" applyFill="1" applyBorder="1" applyAlignment="1">
      <alignment/>
    </xf>
    <xf numFmtId="0" fontId="0" fillId="0" borderId="58" xfId="0" applyFill="1" applyBorder="1" applyAlignment="1">
      <alignment/>
    </xf>
    <xf numFmtId="0" fontId="7" fillId="0" borderId="53" xfId="0" applyFont="1" applyFill="1" applyBorder="1" applyAlignment="1" applyProtection="1">
      <alignment horizontal="center"/>
      <protection locked="0"/>
    </xf>
    <xf numFmtId="0" fontId="1" fillId="37" borderId="61" xfId="0" applyFont="1" applyFill="1" applyBorder="1" applyAlignment="1">
      <alignment horizontal="center"/>
    </xf>
    <xf numFmtId="0" fontId="0" fillId="36" borderId="34" xfId="0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9" fillId="37" borderId="33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1" fillId="37" borderId="62" xfId="0" applyFont="1" applyFill="1" applyBorder="1" applyAlignment="1">
      <alignment horizontal="center"/>
    </xf>
    <xf numFmtId="2" fontId="0" fillId="36" borderId="24" xfId="0" applyNumberFormat="1" applyFill="1" applyBorder="1" applyAlignment="1" applyProtection="1">
      <alignment horizontal="center"/>
      <protection hidden="1"/>
    </xf>
    <xf numFmtId="2" fontId="0" fillId="36" borderId="26" xfId="0" applyNumberFormat="1" applyFill="1" applyBorder="1" applyAlignment="1" applyProtection="1">
      <alignment horizontal="center"/>
      <protection hidden="1"/>
    </xf>
    <xf numFmtId="2" fontId="1" fillId="36" borderId="26" xfId="0" applyNumberFormat="1" applyFont="1" applyFill="1" applyBorder="1" applyAlignment="1" applyProtection="1">
      <alignment horizontal="center"/>
      <protection hidden="1"/>
    </xf>
    <xf numFmtId="2" fontId="0" fillId="36" borderId="43" xfId="0" applyNumberForma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 locked="0"/>
    </xf>
    <xf numFmtId="0" fontId="6" fillId="34" borderId="18" xfId="0" applyFont="1" applyFill="1" applyBorder="1" applyAlignment="1" applyProtection="1">
      <alignment horizontal="center"/>
      <protection hidden="1" locked="0"/>
    </xf>
    <xf numFmtId="0" fontId="0" fillId="0" borderId="63" xfId="0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0" fontId="6" fillId="34" borderId="63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64" xfId="0" applyNumberFormat="1" applyBorder="1" applyAlignment="1" applyProtection="1">
      <alignment horizontal="center"/>
      <protection locked="0"/>
    </xf>
    <xf numFmtId="14" fontId="0" fillId="0" borderId="28" xfId="0" applyNumberForma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73"/>
  <sheetViews>
    <sheetView zoomScalePageLayoutView="0" workbookViewId="0" topLeftCell="B1">
      <selection activeCell="D34" sqref="D34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5.00390625" style="5" customWidth="1"/>
    <col min="4" max="4" width="19.8515625" style="0" customWidth="1"/>
    <col min="5" max="5" width="25.140625" style="0" customWidth="1"/>
    <col min="6" max="6" width="11.421875" style="0" hidden="1" customWidth="1"/>
    <col min="7" max="7" width="8.28125" style="0" customWidth="1"/>
    <col min="8" max="8" width="7.28125" style="0" customWidth="1"/>
    <col min="9" max="11" width="11.421875" style="0" hidden="1" customWidth="1"/>
    <col min="12" max="12" width="8.7109375" style="0" customWidth="1"/>
    <col min="13" max="13" width="10.00390625" style="0" customWidth="1"/>
    <col min="14" max="14" width="11.421875" style="0" hidden="1" customWidth="1"/>
    <col min="15" max="15" width="8.57421875" style="0" customWidth="1"/>
    <col min="16" max="16" width="7.140625" style="0" customWidth="1"/>
  </cols>
  <sheetData>
    <row r="3" spans="2:16" ht="12.75">
      <c r="B3" s="1"/>
      <c r="C3" s="2"/>
      <c r="D3" s="3"/>
      <c r="E3" s="4"/>
      <c r="F3" s="5"/>
      <c r="G3" s="5"/>
      <c r="H3" s="5"/>
      <c r="I3" s="5"/>
      <c r="J3" s="5"/>
      <c r="K3" s="5"/>
      <c r="L3" s="5"/>
      <c r="M3" s="1"/>
      <c r="N3" s="1"/>
      <c r="P3" s="1"/>
    </row>
    <row r="4" spans="2:16" ht="13.5" thickBot="1">
      <c r="B4" s="1"/>
      <c r="C4" s="1"/>
      <c r="D4" s="4"/>
      <c r="E4" s="4"/>
      <c r="F4" s="5"/>
      <c r="G4" s="5"/>
      <c r="H4" s="5"/>
      <c r="I4" s="5"/>
      <c r="J4" s="5"/>
      <c r="K4" s="5"/>
      <c r="L4" s="1"/>
      <c r="P4" s="1"/>
    </row>
    <row r="5" spans="2:16" ht="14.25" thickBot="1" thickTop="1">
      <c r="B5" s="1"/>
      <c r="C5" s="1"/>
      <c r="D5" s="6" t="s">
        <v>95</v>
      </c>
      <c r="E5" s="7"/>
      <c r="F5" s="8"/>
      <c r="G5" s="9" t="s">
        <v>7</v>
      </c>
      <c r="H5" s="202" t="s">
        <v>98</v>
      </c>
      <c r="I5" s="203"/>
      <c r="J5" s="203"/>
      <c r="K5" s="203"/>
      <c r="L5" s="204"/>
      <c r="M5" s="11"/>
      <c r="N5" s="11"/>
      <c r="P5" s="1"/>
    </row>
    <row r="6" spans="2:16" ht="14.25" thickBot="1" thickTop="1">
      <c r="B6" s="1"/>
      <c r="C6" s="1"/>
      <c r="D6" s="6"/>
      <c r="E6" s="6"/>
      <c r="F6" s="8"/>
      <c r="G6" s="12" t="s">
        <v>8</v>
      </c>
      <c r="H6" s="205">
        <v>0.7</v>
      </c>
      <c r="I6" s="206"/>
      <c r="J6" s="206"/>
      <c r="K6" s="206"/>
      <c r="L6" s="207"/>
      <c r="M6" s="11"/>
      <c r="N6" s="11"/>
      <c r="O6" s="11"/>
      <c r="P6" s="1"/>
    </row>
    <row r="7" spans="2:16" ht="14.25" thickBot="1" thickTop="1">
      <c r="B7" s="1"/>
      <c r="C7" s="1"/>
      <c r="D7" s="16" t="s">
        <v>10</v>
      </c>
      <c r="E7" s="17">
        <v>300</v>
      </c>
      <c r="F7" s="8"/>
      <c r="G7" s="18" t="s">
        <v>9</v>
      </c>
      <c r="H7" s="208">
        <v>40643</v>
      </c>
      <c r="I7" s="209"/>
      <c r="J7" s="209"/>
      <c r="K7" s="209"/>
      <c r="L7" s="210"/>
      <c r="M7" s="11"/>
      <c r="N7" s="5"/>
      <c r="O7" s="5"/>
      <c r="P7" s="1"/>
    </row>
    <row r="8" spans="2:16" ht="14.25" thickBot="1" thickTop="1">
      <c r="B8" s="1"/>
      <c r="C8" s="1"/>
      <c r="D8" s="22" t="s">
        <v>11</v>
      </c>
      <c r="E8" s="23">
        <v>560</v>
      </c>
      <c r="F8" s="8"/>
      <c r="G8" s="5"/>
      <c r="H8" s="5"/>
      <c r="I8" s="11"/>
      <c r="J8" s="11"/>
      <c r="P8" s="1"/>
    </row>
    <row r="9" spans="2:16" ht="24.75" thickBot="1" thickTop="1">
      <c r="B9" s="1"/>
      <c r="C9" s="1"/>
      <c r="D9" s="24" t="s">
        <v>12</v>
      </c>
      <c r="E9" s="25">
        <f>E8/E7</f>
        <v>1.8666666666666667</v>
      </c>
      <c r="F9" s="26">
        <f>IF(E9&gt;1,(E9-1)*60+60,E9*60)</f>
        <v>112</v>
      </c>
      <c r="G9" s="76">
        <f>ROUNDUP(F9,0)</f>
        <v>112</v>
      </c>
      <c r="H9" s="46" t="s">
        <v>6</v>
      </c>
      <c r="I9" s="8"/>
      <c r="J9" s="8"/>
      <c r="K9" s="8"/>
      <c r="L9" s="27"/>
      <c r="M9" s="11"/>
      <c r="N9" s="11"/>
      <c r="O9" s="28"/>
      <c r="P9" s="1"/>
    </row>
    <row r="10" spans="2:16" ht="14.25" thickBot="1" thickTop="1">
      <c r="B10" s="48"/>
      <c r="C10" s="49"/>
      <c r="D10" s="6"/>
      <c r="E10" s="6"/>
      <c r="F10" s="8"/>
      <c r="G10" s="8"/>
      <c r="H10" s="8"/>
      <c r="I10" s="8"/>
      <c r="J10" s="8"/>
      <c r="K10" s="8"/>
      <c r="L10" s="8"/>
      <c r="M10" s="11"/>
      <c r="N10" s="11"/>
      <c r="P10" s="1"/>
    </row>
    <row r="11" spans="2:16" ht="14.25" thickBot="1" thickTop="1">
      <c r="B11" s="50"/>
      <c r="C11" s="196" t="s">
        <v>13</v>
      </c>
      <c r="D11" s="197"/>
      <c r="E11" s="197"/>
      <c r="F11" s="29"/>
      <c r="G11" s="196" t="s">
        <v>15</v>
      </c>
      <c r="H11" s="198"/>
      <c r="I11" s="62"/>
      <c r="J11" s="29"/>
      <c r="K11" s="29"/>
      <c r="L11" s="30" t="s">
        <v>14</v>
      </c>
      <c r="M11" s="199" t="s">
        <v>16</v>
      </c>
      <c r="N11" s="200"/>
      <c r="O11" s="201"/>
      <c r="P11" s="82" t="s">
        <v>17</v>
      </c>
    </row>
    <row r="12" spans="2:16" ht="14.25" thickBot="1" thickTop="1">
      <c r="B12" s="50"/>
      <c r="C12" s="31" t="s">
        <v>0</v>
      </c>
      <c r="D12" s="32" t="s">
        <v>1</v>
      </c>
      <c r="E12" s="32" t="s">
        <v>2</v>
      </c>
      <c r="F12" s="33"/>
      <c r="G12" s="34" t="s">
        <v>4</v>
      </c>
      <c r="H12" s="35" t="s">
        <v>3</v>
      </c>
      <c r="I12" s="32"/>
      <c r="J12" s="32" t="s">
        <v>5</v>
      </c>
      <c r="K12" s="33"/>
      <c r="L12" s="36" t="s">
        <v>3</v>
      </c>
      <c r="M12" s="37" t="s">
        <v>18</v>
      </c>
      <c r="N12" s="33"/>
      <c r="O12" s="38" t="s">
        <v>3</v>
      </c>
      <c r="P12" s="87" t="s">
        <v>19</v>
      </c>
    </row>
    <row r="13" spans="2:16" ht="13.5" thickTop="1">
      <c r="B13" s="50"/>
      <c r="C13" s="52">
        <v>1</v>
      </c>
      <c r="D13" s="189" t="s">
        <v>39</v>
      </c>
      <c r="E13" s="190" t="s">
        <v>40</v>
      </c>
      <c r="F13" s="40"/>
      <c r="G13" s="54">
        <v>0</v>
      </c>
      <c r="H13" s="55">
        <v>97.94</v>
      </c>
      <c r="I13" s="63">
        <f aca="true" t="shared" si="0" ref="I13:I27">IF(H13&gt;J13,H13-J13,0)</f>
        <v>0</v>
      </c>
      <c r="J13" s="64">
        <f aca="true" t="shared" si="1" ref="J13:J27">$G$9</f>
        <v>112</v>
      </c>
      <c r="K13" s="65">
        <f aca="true" t="shared" si="2" ref="K13:K27">ROUNDUP(I13,0)</f>
        <v>0</v>
      </c>
      <c r="L13" s="39">
        <f aca="true" t="shared" si="3" ref="L13:L27">ROUNDUP(K13/4,0)</f>
        <v>0</v>
      </c>
      <c r="M13" s="41">
        <f aca="true" t="shared" si="4" ref="M13:M27">IF(G13="E","ELIM.",L13+G13)</f>
        <v>0</v>
      </c>
      <c r="N13" s="41">
        <f aca="true" t="shared" si="5" ref="N13:N27">IF(M13="ELIM.","ELIM.",H13)</f>
        <v>97.94</v>
      </c>
      <c r="O13" s="192">
        <f aca="true" t="shared" si="6" ref="O13:O27">IF(N13=0,"???",N13)</f>
        <v>97.94</v>
      </c>
      <c r="P13" s="191"/>
    </row>
    <row r="14" spans="2:16" ht="12.75">
      <c r="B14" s="50"/>
      <c r="C14" s="53">
        <v>2</v>
      </c>
      <c r="D14" s="77" t="s">
        <v>24</v>
      </c>
      <c r="E14" s="78" t="s">
        <v>25</v>
      </c>
      <c r="F14" s="44"/>
      <c r="G14" s="56">
        <v>0</v>
      </c>
      <c r="H14" s="57">
        <v>87.97</v>
      </c>
      <c r="I14" s="66">
        <f t="shared" si="0"/>
        <v>0</v>
      </c>
      <c r="J14" s="67">
        <f t="shared" si="1"/>
        <v>112</v>
      </c>
      <c r="K14" s="68">
        <f t="shared" si="2"/>
        <v>0</v>
      </c>
      <c r="L14" s="42">
        <f t="shared" si="3"/>
        <v>0</v>
      </c>
      <c r="M14" s="61">
        <f t="shared" si="4"/>
        <v>0</v>
      </c>
      <c r="N14" s="61">
        <f t="shared" si="5"/>
        <v>87.97</v>
      </c>
      <c r="O14" s="193">
        <f t="shared" si="6"/>
        <v>87.97</v>
      </c>
      <c r="P14" s="59"/>
    </row>
    <row r="15" spans="2:16" ht="12.75">
      <c r="B15" s="51"/>
      <c r="C15" s="53">
        <v>3</v>
      </c>
      <c r="D15" s="112" t="s">
        <v>43</v>
      </c>
      <c r="E15" s="113" t="s">
        <v>47</v>
      </c>
      <c r="F15" s="114"/>
      <c r="G15" s="115">
        <v>0</v>
      </c>
      <c r="H15" s="116">
        <v>86.16</v>
      </c>
      <c r="I15" s="117">
        <f t="shared" si="0"/>
        <v>0</v>
      </c>
      <c r="J15" s="118">
        <f t="shared" si="1"/>
        <v>112</v>
      </c>
      <c r="K15" s="119">
        <f t="shared" si="2"/>
        <v>0</v>
      </c>
      <c r="L15" s="120">
        <f t="shared" si="3"/>
        <v>0</v>
      </c>
      <c r="M15" s="61">
        <f t="shared" si="4"/>
        <v>0</v>
      </c>
      <c r="N15" s="61">
        <f t="shared" si="5"/>
        <v>86.16</v>
      </c>
      <c r="O15" s="194">
        <f t="shared" si="6"/>
        <v>86.16</v>
      </c>
      <c r="P15" s="60" t="s">
        <v>20</v>
      </c>
    </row>
    <row r="16" spans="2:16" ht="12.75">
      <c r="B16" s="48"/>
      <c r="C16" s="53">
        <v>4</v>
      </c>
      <c r="D16" s="112" t="s">
        <v>29</v>
      </c>
      <c r="E16" s="113" t="s">
        <v>30</v>
      </c>
      <c r="F16" s="122"/>
      <c r="G16" s="115">
        <v>0</v>
      </c>
      <c r="H16" s="121">
        <v>86.01</v>
      </c>
      <c r="I16" s="117">
        <f t="shared" si="0"/>
        <v>0</v>
      </c>
      <c r="J16" s="118">
        <f t="shared" si="1"/>
        <v>112</v>
      </c>
      <c r="K16" s="119">
        <f t="shared" si="2"/>
        <v>0</v>
      </c>
      <c r="L16" s="120">
        <f t="shared" si="3"/>
        <v>0</v>
      </c>
      <c r="M16" s="61">
        <f t="shared" si="4"/>
        <v>0</v>
      </c>
      <c r="N16" s="61">
        <f t="shared" si="5"/>
        <v>86.01</v>
      </c>
      <c r="O16" s="194">
        <f t="shared" si="6"/>
        <v>86.01</v>
      </c>
      <c r="P16" s="60" t="s">
        <v>21</v>
      </c>
    </row>
    <row r="17" spans="2:16" ht="12.75">
      <c r="B17" s="48"/>
      <c r="C17" s="53">
        <v>5</v>
      </c>
      <c r="D17" s="79" t="s">
        <v>23</v>
      </c>
      <c r="E17" s="78" t="s">
        <v>88</v>
      </c>
      <c r="F17" s="44"/>
      <c r="G17" s="56">
        <v>0</v>
      </c>
      <c r="H17" s="57">
        <v>84.9</v>
      </c>
      <c r="I17" s="66">
        <f t="shared" si="0"/>
        <v>0</v>
      </c>
      <c r="J17" s="67">
        <f t="shared" si="1"/>
        <v>112</v>
      </c>
      <c r="K17" s="68">
        <f t="shared" si="2"/>
        <v>0</v>
      </c>
      <c r="L17" s="42">
        <f t="shared" si="3"/>
        <v>0</v>
      </c>
      <c r="M17" s="61">
        <f t="shared" si="4"/>
        <v>0</v>
      </c>
      <c r="N17" s="61">
        <f t="shared" si="5"/>
        <v>84.9</v>
      </c>
      <c r="O17" s="193">
        <f t="shared" si="6"/>
        <v>84.9</v>
      </c>
      <c r="P17" s="58"/>
    </row>
    <row r="18" spans="2:16" ht="12.75">
      <c r="B18" s="51"/>
      <c r="C18" s="53">
        <v>6</v>
      </c>
      <c r="D18" s="112" t="s">
        <v>99</v>
      </c>
      <c r="E18" s="113" t="s">
        <v>36</v>
      </c>
      <c r="F18" s="114"/>
      <c r="G18" s="115">
        <v>0</v>
      </c>
      <c r="H18" s="121">
        <v>82.97</v>
      </c>
      <c r="I18" s="117">
        <f t="shared" si="0"/>
        <v>0</v>
      </c>
      <c r="J18" s="118">
        <f t="shared" si="1"/>
        <v>112</v>
      </c>
      <c r="K18" s="119">
        <f t="shared" si="2"/>
        <v>0</v>
      </c>
      <c r="L18" s="120">
        <f t="shared" si="3"/>
        <v>0</v>
      </c>
      <c r="M18" s="61">
        <f t="shared" si="4"/>
        <v>0</v>
      </c>
      <c r="N18" s="61">
        <f t="shared" si="5"/>
        <v>82.97</v>
      </c>
      <c r="O18" s="194">
        <f t="shared" si="6"/>
        <v>82.97</v>
      </c>
      <c r="P18" s="60" t="s">
        <v>22</v>
      </c>
    </row>
    <row r="19" spans="2:16" ht="12.75">
      <c r="B19" s="48"/>
      <c r="C19" s="53">
        <v>7</v>
      </c>
      <c r="D19" s="80" t="s">
        <v>44</v>
      </c>
      <c r="E19" s="81" t="s">
        <v>45</v>
      </c>
      <c r="F19" s="44"/>
      <c r="G19" s="56">
        <v>0</v>
      </c>
      <c r="H19" s="57">
        <v>81.91</v>
      </c>
      <c r="I19" s="66">
        <f t="shared" si="0"/>
        <v>0</v>
      </c>
      <c r="J19" s="67">
        <f t="shared" si="1"/>
        <v>112</v>
      </c>
      <c r="K19" s="68">
        <f t="shared" si="2"/>
        <v>0</v>
      </c>
      <c r="L19" s="42">
        <f t="shared" si="3"/>
        <v>0</v>
      </c>
      <c r="M19" s="61">
        <f t="shared" si="4"/>
        <v>0</v>
      </c>
      <c r="N19" s="61">
        <f t="shared" si="5"/>
        <v>81.91</v>
      </c>
      <c r="O19" s="193">
        <f t="shared" si="6"/>
        <v>81.91</v>
      </c>
      <c r="P19" s="60"/>
    </row>
    <row r="20" spans="2:16" ht="12.75">
      <c r="B20" s="51"/>
      <c r="C20" s="53">
        <v>8</v>
      </c>
      <c r="D20" s="79" t="s">
        <v>27</v>
      </c>
      <c r="E20" s="78" t="s">
        <v>28</v>
      </c>
      <c r="F20" s="44"/>
      <c r="G20" s="56">
        <v>0</v>
      </c>
      <c r="H20" s="57">
        <v>80.21</v>
      </c>
      <c r="I20" s="66">
        <f t="shared" si="0"/>
        <v>0</v>
      </c>
      <c r="J20" s="67">
        <f t="shared" si="1"/>
        <v>112</v>
      </c>
      <c r="K20" s="68">
        <f t="shared" si="2"/>
        <v>0</v>
      </c>
      <c r="L20" s="42">
        <f t="shared" si="3"/>
        <v>0</v>
      </c>
      <c r="M20" s="61">
        <f t="shared" si="4"/>
        <v>0</v>
      </c>
      <c r="N20" s="61">
        <f t="shared" si="5"/>
        <v>80.21</v>
      </c>
      <c r="O20" s="193">
        <f t="shared" si="6"/>
        <v>80.21</v>
      </c>
      <c r="P20" s="60"/>
    </row>
    <row r="21" spans="2:16" ht="12.75">
      <c r="B21" s="51"/>
      <c r="C21" s="53">
        <v>9</v>
      </c>
      <c r="D21" s="80" t="s">
        <v>41</v>
      </c>
      <c r="E21" s="81" t="s">
        <v>42</v>
      </c>
      <c r="F21" s="43"/>
      <c r="G21" s="56">
        <v>0</v>
      </c>
      <c r="H21" s="57">
        <v>75.29</v>
      </c>
      <c r="I21" s="66">
        <f t="shared" si="0"/>
        <v>0</v>
      </c>
      <c r="J21" s="67">
        <f t="shared" si="1"/>
        <v>112</v>
      </c>
      <c r="K21" s="68">
        <f t="shared" si="2"/>
        <v>0</v>
      </c>
      <c r="L21" s="42">
        <f t="shared" si="3"/>
        <v>0</v>
      </c>
      <c r="M21" s="61">
        <f t="shared" si="4"/>
        <v>0</v>
      </c>
      <c r="N21" s="61">
        <f t="shared" si="5"/>
        <v>75.29</v>
      </c>
      <c r="O21" s="193">
        <f t="shared" si="6"/>
        <v>75.29</v>
      </c>
      <c r="P21" s="47"/>
    </row>
    <row r="22" spans="2:16" ht="12.75">
      <c r="B22" s="48"/>
      <c r="C22" s="53">
        <v>10</v>
      </c>
      <c r="D22" s="80" t="s">
        <v>33</v>
      </c>
      <c r="E22" s="81" t="s">
        <v>34</v>
      </c>
      <c r="F22" s="43"/>
      <c r="G22" s="56">
        <v>0</v>
      </c>
      <c r="H22" s="57">
        <v>75.1</v>
      </c>
      <c r="I22" s="66">
        <f t="shared" si="0"/>
        <v>0</v>
      </c>
      <c r="J22" s="67">
        <f t="shared" si="1"/>
        <v>112</v>
      </c>
      <c r="K22" s="68">
        <f t="shared" si="2"/>
        <v>0</v>
      </c>
      <c r="L22" s="42">
        <f t="shared" si="3"/>
        <v>0</v>
      </c>
      <c r="M22" s="61">
        <f t="shared" si="4"/>
        <v>0</v>
      </c>
      <c r="N22" s="61">
        <f t="shared" si="5"/>
        <v>75.1</v>
      </c>
      <c r="O22" s="193">
        <f t="shared" si="6"/>
        <v>75.1</v>
      </c>
      <c r="P22" s="60"/>
    </row>
    <row r="23" spans="2:16" ht="12.75">
      <c r="B23" s="48"/>
      <c r="C23" s="53">
        <v>11</v>
      </c>
      <c r="D23" s="80" t="s">
        <v>38</v>
      </c>
      <c r="E23" s="81" t="s">
        <v>88</v>
      </c>
      <c r="F23" s="44"/>
      <c r="G23" s="56">
        <v>4</v>
      </c>
      <c r="H23" s="57">
        <v>94.44</v>
      </c>
      <c r="I23" s="66">
        <f t="shared" si="0"/>
        <v>0</v>
      </c>
      <c r="J23" s="67">
        <f t="shared" si="1"/>
        <v>112</v>
      </c>
      <c r="K23" s="68">
        <f t="shared" si="2"/>
        <v>0</v>
      </c>
      <c r="L23" s="42">
        <f t="shared" si="3"/>
        <v>0</v>
      </c>
      <c r="M23" s="61">
        <f t="shared" si="4"/>
        <v>4</v>
      </c>
      <c r="N23" s="61">
        <f t="shared" si="5"/>
        <v>94.44</v>
      </c>
      <c r="O23" s="193">
        <f t="shared" si="6"/>
        <v>94.44</v>
      </c>
      <c r="P23" s="47"/>
    </row>
    <row r="24" spans="2:16" ht="12.75">
      <c r="B24" s="48"/>
      <c r="C24" s="53">
        <v>12</v>
      </c>
      <c r="D24" s="80" t="s">
        <v>24</v>
      </c>
      <c r="E24" s="81" t="s">
        <v>97</v>
      </c>
      <c r="F24" s="44"/>
      <c r="G24" s="56">
        <v>4</v>
      </c>
      <c r="H24" s="57">
        <v>85.75</v>
      </c>
      <c r="I24" s="66">
        <f t="shared" si="0"/>
        <v>0</v>
      </c>
      <c r="J24" s="67">
        <f t="shared" si="1"/>
        <v>112</v>
      </c>
      <c r="K24" s="68">
        <f t="shared" si="2"/>
        <v>0</v>
      </c>
      <c r="L24" s="42">
        <f t="shared" si="3"/>
        <v>0</v>
      </c>
      <c r="M24" s="61">
        <f t="shared" si="4"/>
        <v>4</v>
      </c>
      <c r="N24" s="61">
        <f t="shared" si="5"/>
        <v>85.75</v>
      </c>
      <c r="O24" s="193">
        <f t="shared" si="6"/>
        <v>85.75</v>
      </c>
      <c r="P24" s="60"/>
    </row>
    <row r="25" spans="2:16" ht="12.75">
      <c r="B25" s="48"/>
      <c r="C25" s="53">
        <v>13</v>
      </c>
      <c r="D25" s="80" t="s">
        <v>37</v>
      </c>
      <c r="E25" s="81" t="s">
        <v>25</v>
      </c>
      <c r="F25" s="44"/>
      <c r="G25" s="56">
        <v>4</v>
      </c>
      <c r="H25" s="57">
        <v>81.82</v>
      </c>
      <c r="I25" s="66">
        <f t="shared" si="0"/>
        <v>0</v>
      </c>
      <c r="J25" s="67">
        <f t="shared" si="1"/>
        <v>112</v>
      </c>
      <c r="K25" s="68">
        <f t="shared" si="2"/>
        <v>0</v>
      </c>
      <c r="L25" s="42">
        <f t="shared" si="3"/>
        <v>0</v>
      </c>
      <c r="M25" s="61">
        <f t="shared" si="4"/>
        <v>4</v>
      </c>
      <c r="N25" s="61">
        <f t="shared" si="5"/>
        <v>81.82</v>
      </c>
      <c r="O25" s="193">
        <f t="shared" si="6"/>
        <v>81.82</v>
      </c>
      <c r="P25" s="58"/>
    </row>
    <row r="26" spans="2:16" ht="12.75">
      <c r="B26" s="48"/>
      <c r="C26" s="53">
        <v>14</v>
      </c>
      <c r="D26" s="79" t="s">
        <v>26</v>
      </c>
      <c r="E26" s="78" t="s">
        <v>96</v>
      </c>
      <c r="F26" s="43"/>
      <c r="G26" s="56">
        <v>4</v>
      </c>
      <c r="H26" s="57">
        <v>111.41</v>
      </c>
      <c r="I26" s="66">
        <f t="shared" si="0"/>
        <v>0</v>
      </c>
      <c r="J26" s="67">
        <f t="shared" si="1"/>
        <v>112</v>
      </c>
      <c r="K26" s="68">
        <f t="shared" si="2"/>
        <v>0</v>
      </c>
      <c r="L26" s="42">
        <f t="shared" si="3"/>
        <v>0</v>
      </c>
      <c r="M26" s="61">
        <f t="shared" si="4"/>
        <v>4</v>
      </c>
      <c r="N26" s="61">
        <f t="shared" si="5"/>
        <v>111.41</v>
      </c>
      <c r="O26" s="193">
        <f t="shared" si="6"/>
        <v>111.41</v>
      </c>
      <c r="P26" s="58"/>
    </row>
    <row r="27" spans="2:16" ht="13.5" thickBot="1">
      <c r="B27" s="48"/>
      <c r="C27" s="88" t="s">
        <v>91</v>
      </c>
      <c r="D27" s="89" t="s">
        <v>31</v>
      </c>
      <c r="E27" s="90" t="s">
        <v>32</v>
      </c>
      <c r="F27" s="163"/>
      <c r="G27" s="187" t="s">
        <v>85</v>
      </c>
      <c r="H27" s="188"/>
      <c r="I27" s="91">
        <f t="shared" si="0"/>
        <v>0</v>
      </c>
      <c r="J27" s="92">
        <f t="shared" si="1"/>
        <v>112</v>
      </c>
      <c r="K27" s="93">
        <f t="shared" si="2"/>
        <v>0</v>
      </c>
      <c r="L27" s="94">
        <f t="shared" si="3"/>
        <v>0</v>
      </c>
      <c r="M27" s="95" t="str">
        <f t="shared" si="4"/>
        <v>ELIM.</v>
      </c>
      <c r="N27" s="95" t="str">
        <f t="shared" si="5"/>
        <v>ELIM.</v>
      </c>
      <c r="O27" s="195" t="str">
        <f t="shared" si="6"/>
        <v>ELIM.</v>
      </c>
      <c r="P27" s="185"/>
    </row>
    <row r="28" spans="3:16" ht="13.5" thickTop="1">
      <c r="C28" s="73"/>
      <c r="D28" s="83"/>
      <c r="E28" s="83"/>
      <c r="F28" s="84"/>
      <c r="G28" s="85"/>
      <c r="H28" s="85"/>
      <c r="I28" s="70"/>
      <c r="J28" s="71"/>
      <c r="K28" s="72"/>
      <c r="L28" s="73"/>
      <c r="M28" s="74"/>
      <c r="N28" s="74"/>
      <c r="O28" s="75"/>
      <c r="P28" s="84"/>
    </row>
    <row r="29" spans="3:16" ht="12.75">
      <c r="C29" s="73"/>
      <c r="D29" s="86"/>
      <c r="E29" s="86"/>
      <c r="F29" s="84"/>
      <c r="G29" s="85"/>
      <c r="H29" s="85"/>
      <c r="I29" s="70"/>
      <c r="J29" s="71"/>
      <c r="K29" s="72"/>
      <c r="L29" s="73"/>
      <c r="M29" s="74"/>
      <c r="N29" s="74"/>
      <c r="O29" s="75"/>
      <c r="P29" s="84"/>
    </row>
    <row r="30" spans="3:16" ht="12.75">
      <c r="C30" s="73"/>
      <c r="D30" s="86"/>
      <c r="E30" s="86"/>
      <c r="F30" s="84"/>
      <c r="G30" s="85"/>
      <c r="H30" s="85"/>
      <c r="I30" s="70"/>
      <c r="J30" s="71"/>
      <c r="K30" s="72"/>
      <c r="L30" s="73"/>
      <c r="M30" s="74"/>
      <c r="N30" s="74"/>
      <c r="O30" s="75"/>
      <c r="P30" s="84"/>
    </row>
    <row r="31" spans="3:16" ht="12.75">
      <c r="C31" s="73"/>
      <c r="D31" s="86"/>
      <c r="E31" s="86"/>
      <c r="F31" s="84"/>
      <c r="G31" s="85"/>
      <c r="H31" s="85"/>
      <c r="I31" s="70"/>
      <c r="J31" s="71"/>
      <c r="K31" s="72"/>
      <c r="L31" s="73"/>
      <c r="M31" s="74"/>
      <c r="N31" s="74"/>
      <c r="O31" s="75"/>
      <c r="P31" s="84"/>
    </row>
    <row r="32" spans="3:16" ht="12.75">
      <c r="C32" s="73"/>
      <c r="D32" s="86"/>
      <c r="E32" s="86"/>
      <c r="F32" s="84"/>
      <c r="G32" s="85"/>
      <c r="H32" s="85"/>
      <c r="I32" s="70"/>
      <c r="J32" s="71"/>
      <c r="K32" s="72"/>
      <c r="L32" s="73"/>
      <c r="M32" s="74"/>
      <c r="N32" s="74"/>
      <c r="O32" s="75"/>
      <c r="P32" s="84"/>
    </row>
    <row r="33" spans="3:16" ht="12.75">
      <c r="C33" s="73"/>
      <c r="D33" s="86"/>
      <c r="E33" s="86"/>
      <c r="F33" s="84"/>
      <c r="G33" s="85"/>
      <c r="H33" s="85"/>
      <c r="I33" s="70"/>
      <c r="J33" s="71"/>
      <c r="K33" s="72"/>
      <c r="L33" s="73"/>
      <c r="M33" s="74"/>
      <c r="N33" s="74"/>
      <c r="O33" s="75"/>
      <c r="P33" s="84"/>
    </row>
    <row r="34" spans="3:16" ht="12.75">
      <c r="C34" s="73"/>
      <c r="D34" s="83"/>
      <c r="E34" s="86"/>
      <c r="F34" s="84"/>
      <c r="G34" s="85"/>
      <c r="H34" s="85"/>
      <c r="I34" s="70"/>
      <c r="J34" s="71"/>
      <c r="K34" s="72"/>
      <c r="L34" s="73"/>
      <c r="M34" s="74"/>
      <c r="N34" s="74"/>
      <c r="O34" s="75"/>
      <c r="P34" s="84"/>
    </row>
    <row r="35" spans="3:16" ht="12.75">
      <c r="C35" s="73"/>
      <c r="D35" s="86"/>
      <c r="E35" s="86"/>
      <c r="F35" s="84"/>
      <c r="G35" s="85"/>
      <c r="H35" s="85"/>
      <c r="I35" s="70"/>
      <c r="J35" s="71"/>
      <c r="K35" s="72"/>
      <c r="L35" s="73"/>
      <c r="M35" s="74"/>
      <c r="N35" s="74"/>
      <c r="O35" s="75"/>
      <c r="P35" s="84"/>
    </row>
    <row r="36" spans="3:16" ht="12.75">
      <c r="C36" s="73"/>
      <c r="D36" s="86"/>
      <c r="E36" s="86"/>
      <c r="F36" s="84"/>
      <c r="G36" s="85"/>
      <c r="H36" s="85"/>
      <c r="I36" s="70"/>
      <c r="J36" s="71"/>
      <c r="K36" s="72"/>
      <c r="L36" s="73"/>
      <c r="M36" s="74"/>
      <c r="N36" s="74"/>
      <c r="O36" s="75"/>
      <c r="P36" s="84"/>
    </row>
    <row r="37" spans="3:16" ht="12.75">
      <c r="C37" s="73"/>
      <c r="D37" s="86"/>
      <c r="E37" s="86"/>
      <c r="F37" s="84"/>
      <c r="G37" s="85"/>
      <c r="H37" s="85"/>
      <c r="I37" s="70"/>
      <c r="J37" s="71"/>
      <c r="K37" s="72"/>
      <c r="L37" s="73"/>
      <c r="M37" s="74"/>
      <c r="N37" s="74"/>
      <c r="O37" s="75"/>
      <c r="P37" s="84"/>
    </row>
    <row r="38" spans="3:16" ht="12.75">
      <c r="C38" s="73"/>
      <c r="D38" s="86"/>
      <c r="E38" s="86"/>
      <c r="F38" s="84"/>
      <c r="G38" s="85"/>
      <c r="H38" s="85"/>
      <c r="I38" s="70"/>
      <c r="J38" s="71"/>
      <c r="K38" s="72"/>
      <c r="L38" s="73"/>
      <c r="M38" s="74"/>
      <c r="N38" s="74"/>
      <c r="O38" s="75"/>
      <c r="P38" s="84"/>
    </row>
    <row r="39" spans="3:16" ht="12.75">
      <c r="C39" s="73"/>
      <c r="D39" s="86"/>
      <c r="E39" s="86"/>
      <c r="F39" s="84"/>
      <c r="G39" s="85"/>
      <c r="H39" s="85"/>
      <c r="I39" s="70"/>
      <c r="J39" s="71"/>
      <c r="K39" s="72"/>
      <c r="L39" s="73"/>
      <c r="M39" s="74"/>
      <c r="N39" s="74"/>
      <c r="O39" s="75"/>
      <c r="P39" s="84"/>
    </row>
    <row r="40" spans="3:16" ht="12.75">
      <c r="C40" s="73"/>
      <c r="D40" s="86"/>
      <c r="E40" s="86"/>
      <c r="F40" s="84"/>
      <c r="G40" s="85"/>
      <c r="H40" s="85"/>
      <c r="I40" s="70"/>
      <c r="J40" s="71"/>
      <c r="K40" s="72"/>
      <c r="L40" s="73"/>
      <c r="M40" s="74"/>
      <c r="N40" s="74"/>
      <c r="O40" s="75"/>
      <c r="P40" s="84"/>
    </row>
    <row r="41" spans="3:16" ht="12.75">
      <c r="C41" s="73"/>
      <c r="D41" s="86"/>
      <c r="E41" s="86"/>
      <c r="F41" s="84"/>
      <c r="G41" s="85"/>
      <c r="H41" s="85"/>
      <c r="I41" s="70"/>
      <c r="J41" s="71"/>
      <c r="K41" s="72"/>
      <c r="L41" s="73"/>
      <c r="M41" s="74"/>
      <c r="N41" s="74"/>
      <c r="O41" s="75"/>
      <c r="P41" s="84"/>
    </row>
    <row r="42" spans="3:16" ht="12.75">
      <c r="C42" s="73"/>
      <c r="D42" s="86"/>
      <c r="E42" s="86"/>
      <c r="F42" s="84"/>
      <c r="G42" s="85"/>
      <c r="H42" s="85"/>
      <c r="I42" s="70"/>
      <c r="J42" s="71"/>
      <c r="K42" s="72"/>
      <c r="L42" s="73"/>
      <c r="M42" s="74"/>
      <c r="N42" s="74"/>
      <c r="O42" s="75"/>
      <c r="P42" s="84"/>
    </row>
    <row r="43" spans="3:16" ht="12.75">
      <c r="C43" s="85"/>
      <c r="D43" s="86"/>
      <c r="E43" s="86"/>
      <c r="F43" s="84"/>
      <c r="G43" s="85"/>
      <c r="H43" s="85"/>
      <c r="I43" s="70"/>
      <c r="J43" s="71"/>
      <c r="K43" s="72"/>
      <c r="L43" s="73"/>
      <c r="M43" s="74"/>
      <c r="N43" s="74"/>
      <c r="O43" s="75"/>
      <c r="P43" s="84"/>
    </row>
    <row r="44" spans="3:16" ht="12.75">
      <c r="C44" s="85"/>
      <c r="D44" s="86"/>
      <c r="E44" s="86"/>
      <c r="F44" s="84"/>
      <c r="G44" s="85"/>
      <c r="H44" s="85"/>
      <c r="I44" s="70"/>
      <c r="J44" s="71"/>
      <c r="K44" s="72"/>
      <c r="L44" s="73"/>
      <c r="M44" s="74"/>
      <c r="N44" s="74"/>
      <c r="O44" s="75"/>
      <c r="P44" s="84"/>
    </row>
    <row r="45" spans="3:16" ht="12.75">
      <c r="C45" s="85"/>
      <c r="D45" s="86"/>
      <c r="E45" s="86"/>
      <c r="F45" s="84"/>
      <c r="G45" s="85"/>
      <c r="H45" s="85"/>
      <c r="I45" s="70"/>
      <c r="J45" s="71"/>
      <c r="K45" s="72"/>
      <c r="L45" s="73"/>
      <c r="M45" s="74"/>
      <c r="N45" s="74"/>
      <c r="O45" s="75"/>
      <c r="P45" s="84"/>
    </row>
    <row r="46" spans="3:16" ht="12.75">
      <c r="C46" s="85"/>
      <c r="D46" s="86"/>
      <c r="E46" s="86"/>
      <c r="F46" s="84"/>
      <c r="G46" s="85"/>
      <c r="H46" s="85"/>
      <c r="I46" s="70"/>
      <c r="J46" s="71"/>
      <c r="K46" s="72"/>
      <c r="L46" s="73"/>
      <c r="M46" s="74"/>
      <c r="N46" s="74"/>
      <c r="O46" s="75"/>
      <c r="P46" s="84"/>
    </row>
    <row r="47" spans="3:16" ht="12.75">
      <c r="C47" s="85"/>
      <c r="D47" s="86"/>
      <c r="E47" s="86"/>
      <c r="F47" s="84"/>
      <c r="G47" s="85"/>
      <c r="H47" s="85"/>
      <c r="I47" s="70"/>
      <c r="J47" s="71"/>
      <c r="K47" s="72"/>
      <c r="L47" s="73"/>
      <c r="M47" s="74"/>
      <c r="N47" s="74"/>
      <c r="O47" s="75"/>
      <c r="P47" s="84"/>
    </row>
    <row r="48" spans="3:16" ht="12.75">
      <c r="C48" s="85"/>
      <c r="D48" s="86"/>
      <c r="E48" s="86"/>
      <c r="F48" s="84"/>
      <c r="G48" s="85"/>
      <c r="H48" s="85"/>
      <c r="I48" s="70"/>
      <c r="J48" s="71"/>
      <c r="K48" s="72"/>
      <c r="L48" s="73"/>
      <c r="M48" s="74"/>
      <c r="N48" s="74"/>
      <c r="O48" s="75"/>
      <c r="P48" s="84"/>
    </row>
    <row r="49" spans="3:16" ht="12.75">
      <c r="C49" s="85"/>
      <c r="D49" s="86"/>
      <c r="E49" s="86"/>
      <c r="F49" s="84"/>
      <c r="G49" s="85"/>
      <c r="H49" s="85"/>
      <c r="I49" s="70"/>
      <c r="J49" s="71"/>
      <c r="K49" s="72"/>
      <c r="L49" s="73"/>
      <c r="M49" s="74"/>
      <c r="N49" s="74"/>
      <c r="O49" s="75"/>
      <c r="P49" s="84"/>
    </row>
    <row r="50" spans="3:16" ht="12.75">
      <c r="C50" s="85"/>
      <c r="D50" s="86"/>
      <c r="E50" s="86"/>
      <c r="F50" s="84"/>
      <c r="G50" s="85"/>
      <c r="H50" s="85"/>
      <c r="I50" s="70"/>
      <c r="J50" s="71"/>
      <c r="K50" s="72"/>
      <c r="L50" s="73"/>
      <c r="M50" s="74"/>
      <c r="N50" s="74"/>
      <c r="O50" s="75"/>
      <c r="P50" s="84"/>
    </row>
    <row r="51" spans="3:16" ht="12.75">
      <c r="C51" s="85"/>
      <c r="D51" s="86"/>
      <c r="E51" s="86"/>
      <c r="F51" s="84"/>
      <c r="G51" s="85"/>
      <c r="H51" s="85"/>
      <c r="I51" s="70"/>
      <c r="J51" s="71"/>
      <c r="K51" s="72"/>
      <c r="L51" s="73"/>
      <c r="M51" s="74"/>
      <c r="N51" s="74"/>
      <c r="O51" s="75"/>
      <c r="P51" s="84"/>
    </row>
    <row r="52" spans="3:16" ht="12.75">
      <c r="C52" s="85"/>
      <c r="D52" s="86"/>
      <c r="E52" s="86"/>
      <c r="F52" s="84"/>
      <c r="G52" s="85"/>
      <c r="H52" s="85"/>
      <c r="I52" s="70"/>
      <c r="J52" s="71"/>
      <c r="K52" s="72"/>
      <c r="L52" s="73"/>
      <c r="M52" s="74"/>
      <c r="N52" s="74"/>
      <c r="O52" s="75"/>
      <c r="P52" s="84"/>
    </row>
    <row r="53" spans="3:16" ht="12.75">
      <c r="C53" s="85"/>
      <c r="D53" s="86"/>
      <c r="E53" s="86"/>
      <c r="F53" s="84"/>
      <c r="G53" s="85"/>
      <c r="H53" s="85"/>
      <c r="I53" s="70"/>
      <c r="J53" s="71"/>
      <c r="K53" s="72"/>
      <c r="L53" s="73"/>
      <c r="M53" s="74"/>
      <c r="N53" s="74"/>
      <c r="O53" s="75"/>
      <c r="P53" s="84"/>
    </row>
    <row r="54" spans="3:16" ht="12.75">
      <c r="C54" s="85"/>
      <c r="D54" s="86"/>
      <c r="E54" s="86"/>
      <c r="F54" s="84"/>
      <c r="G54" s="85"/>
      <c r="H54" s="85"/>
      <c r="I54" s="70"/>
      <c r="J54" s="71"/>
      <c r="K54" s="72"/>
      <c r="L54" s="73"/>
      <c r="M54" s="74"/>
      <c r="N54" s="74"/>
      <c r="O54" s="75"/>
      <c r="P54" s="84"/>
    </row>
    <row r="55" spans="3:16" ht="12.75">
      <c r="C55" s="85"/>
      <c r="D55" s="86"/>
      <c r="E55" s="86"/>
      <c r="F55" s="84"/>
      <c r="G55" s="85"/>
      <c r="H55" s="85"/>
      <c r="I55" s="70"/>
      <c r="J55" s="71"/>
      <c r="K55" s="72"/>
      <c r="L55" s="73"/>
      <c r="M55" s="74"/>
      <c r="N55" s="74"/>
      <c r="O55" s="75"/>
      <c r="P55" s="84"/>
    </row>
    <row r="56" spans="3:16" ht="12.75">
      <c r="C56" s="85"/>
      <c r="D56" s="86"/>
      <c r="E56" s="86"/>
      <c r="F56" s="84"/>
      <c r="G56" s="85"/>
      <c r="H56" s="85"/>
      <c r="I56" s="70"/>
      <c r="J56" s="71"/>
      <c r="K56" s="72"/>
      <c r="L56" s="73"/>
      <c r="M56" s="74"/>
      <c r="N56" s="74"/>
      <c r="O56" s="75"/>
      <c r="P56" s="84"/>
    </row>
    <row r="57" spans="3:16" ht="12.75">
      <c r="C57" s="85"/>
      <c r="D57" s="86"/>
      <c r="E57" s="86"/>
      <c r="F57" s="84"/>
      <c r="G57" s="85"/>
      <c r="H57" s="85"/>
      <c r="I57" s="70"/>
      <c r="J57" s="71"/>
      <c r="K57" s="72"/>
      <c r="L57" s="73"/>
      <c r="M57" s="74"/>
      <c r="N57" s="74"/>
      <c r="O57" s="75"/>
      <c r="P57" s="84"/>
    </row>
    <row r="58" spans="3:16" ht="12.75">
      <c r="C58" s="85"/>
      <c r="D58" s="86"/>
      <c r="E58" s="86"/>
      <c r="F58" s="84"/>
      <c r="G58" s="85"/>
      <c r="H58" s="85"/>
      <c r="I58" s="70"/>
      <c r="J58" s="71"/>
      <c r="K58" s="72"/>
      <c r="L58" s="73"/>
      <c r="M58" s="74"/>
      <c r="N58" s="74"/>
      <c r="O58" s="75"/>
      <c r="P58" s="84"/>
    </row>
    <row r="59" spans="3:16" ht="12.75">
      <c r="C59" s="85"/>
      <c r="D59" s="86"/>
      <c r="E59" s="86"/>
      <c r="F59" s="84"/>
      <c r="G59" s="85"/>
      <c r="H59" s="85"/>
      <c r="I59" s="70"/>
      <c r="J59" s="71"/>
      <c r="K59" s="72"/>
      <c r="L59" s="73"/>
      <c r="M59" s="74"/>
      <c r="N59" s="74"/>
      <c r="O59" s="75"/>
      <c r="P59" s="84"/>
    </row>
    <row r="60" spans="3:16" ht="12.75">
      <c r="C60" s="85"/>
      <c r="D60" s="86"/>
      <c r="E60" s="86"/>
      <c r="F60" s="84"/>
      <c r="G60" s="85"/>
      <c r="H60" s="85"/>
      <c r="I60" s="70"/>
      <c r="J60" s="71"/>
      <c r="K60" s="72"/>
      <c r="L60" s="73"/>
      <c r="M60" s="74"/>
      <c r="N60" s="74"/>
      <c r="O60" s="75"/>
      <c r="P60" s="84"/>
    </row>
    <row r="61" spans="3:16" ht="12.75">
      <c r="C61" s="85"/>
      <c r="D61" s="84"/>
      <c r="E61" s="84"/>
      <c r="F61" s="84"/>
      <c r="G61" s="84"/>
      <c r="H61" s="84"/>
      <c r="I61" s="70"/>
      <c r="J61" s="71"/>
      <c r="K61" s="72"/>
      <c r="L61" s="73"/>
      <c r="M61" s="74"/>
      <c r="N61" s="74"/>
      <c r="O61" s="75"/>
      <c r="P61" s="84"/>
    </row>
    <row r="62" spans="3:16" ht="12.75">
      <c r="C62" s="85"/>
      <c r="D62" s="84"/>
      <c r="E62" s="84"/>
      <c r="F62" s="84"/>
      <c r="G62" s="84"/>
      <c r="H62" s="84"/>
      <c r="I62" s="70"/>
      <c r="J62" s="71"/>
      <c r="K62" s="72"/>
      <c r="L62" s="73"/>
      <c r="M62" s="74"/>
      <c r="N62" s="74"/>
      <c r="O62" s="75"/>
      <c r="P62" s="84"/>
    </row>
    <row r="63" spans="3:16" ht="12.75">
      <c r="C63" s="85"/>
      <c r="D63" s="84"/>
      <c r="E63" s="84"/>
      <c r="F63" s="84"/>
      <c r="G63" s="84"/>
      <c r="H63" s="84"/>
      <c r="I63" s="70"/>
      <c r="J63" s="71"/>
      <c r="K63" s="72"/>
      <c r="L63" s="73"/>
      <c r="M63" s="74"/>
      <c r="N63" s="74"/>
      <c r="O63" s="75"/>
      <c r="P63" s="84"/>
    </row>
    <row r="64" spans="3:16" ht="12.75">
      <c r="C64" s="85"/>
      <c r="D64" s="84"/>
      <c r="E64" s="84"/>
      <c r="F64" s="84"/>
      <c r="G64" s="84"/>
      <c r="H64" s="84"/>
      <c r="I64" s="70"/>
      <c r="J64" s="71"/>
      <c r="K64" s="72"/>
      <c r="L64" s="73"/>
      <c r="M64" s="74"/>
      <c r="N64" s="74"/>
      <c r="O64" s="75"/>
      <c r="P64" s="84"/>
    </row>
    <row r="65" spans="3:16" ht="12.75">
      <c r="C65" s="85"/>
      <c r="D65" s="84"/>
      <c r="E65" s="84"/>
      <c r="F65" s="84"/>
      <c r="G65" s="84"/>
      <c r="H65" s="84"/>
      <c r="I65" s="70"/>
      <c r="J65" s="71"/>
      <c r="K65" s="72"/>
      <c r="L65" s="73"/>
      <c r="M65" s="74"/>
      <c r="N65" s="74"/>
      <c r="O65" s="75"/>
      <c r="P65" s="84"/>
    </row>
    <row r="66" spans="3:16" ht="12.75">
      <c r="C66" s="85"/>
      <c r="D66" s="84"/>
      <c r="E66" s="84"/>
      <c r="F66" s="84"/>
      <c r="G66" s="84"/>
      <c r="H66" s="84"/>
      <c r="I66" s="70"/>
      <c r="J66" s="71"/>
      <c r="K66" s="72"/>
      <c r="L66" s="73"/>
      <c r="M66" s="74"/>
      <c r="N66" s="74"/>
      <c r="O66" s="75"/>
      <c r="P66" s="84"/>
    </row>
    <row r="67" spans="3:16" ht="12.75">
      <c r="C67" s="85"/>
      <c r="D67" s="84"/>
      <c r="E67" s="84"/>
      <c r="F67" s="84"/>
      <c r="G67" s="84"/>
      <c r="H67" s="84"/>
      <c r="I67" s="70"/>
      <c r="J67" s="71"/>
      <c r="K67" s="72"/>
      <c r="L67" s="73"/>
      <c r="M67" s="74"/>
      <c r="N67" s="74"/>
      <c r="O67" s="75"/>
      <c r="P67" s="84"/>
    </row>
    <row r="68" spans="3:16" ht="12.75">
      <c r="C68" s="69"/>
      <c r="D68" s="45"/>
      <c r="E68" s="45"/>
      <c r="F68" s="45"/>
      <c r="G68" s="45"/>
      <c r="H68" s="45"/>
      <c r="I68" s="70"/>
      <c r="J68" s="71"/>
      <c r="K68" s="72"/>
      <c r="L68" s="73"/>
      <c r="M68" s="74"/>
      <c r="N68" s="74"/>
      <c r="O68" s="75"/>
      <c r="P68" s="45"/>
    </row>
    <row r="69" spans="3:16" ht="12.75">
      <c r="C69" s="69"/>
      <c r="D69" s="45"/>
      <c r="E69" s="45"/>
      <c r="F69" s="45"/>
      <c r="G69" s="45"/>
      <c r="H69" s="45"/>
      <c r="I69" s="70"/>
      <c r="J69" s="71"/>
      <c r="K69" s="72"/>
      <c r="L69" s="73"/>
      <c r="M69" s="74"/>
      <c r="N69" s="74"/>
      <c r="O69" s="75"/>
      <c r="P69" s="45"/>
    </row>
    <row r="70" spans="3:16" ht="12.75">
      <c r="C70" s="69"/>
      <c r="D70" s="45"/>
      <c r="E70" s="45"/>
      <c r="F70" s="45"/>
      <c r="G70" s="45"/>
      <c r="H70" s="45"/>
      <c r="I70" s="70"/>
      <c r="J70" s="71"/>
      <c r="K70" s="72"/>
      <c r="L70" s="73"/>
      <c r="M70" s="74"/>
      <c r="N70" s="74"/>
      <c r="O70" s="75"/>
      <c r="P70" s="45"/>
    </row>
    <row r="71" spans="3:16" ht="12.75">
      <c r="C71" s="69"/>
      <c r="D71" s="45"/>
      <c r="E71" s="45"/>
      <c r="F71" s="45"/>
      <c r="G71" s="45"/>
      <c r="H71" s="45"/>
      <c r="I71" s="70"/>
      <c r="J71" s="71"/>
      <c r="K71" s="72"/>
      <c r="L71" s="73"/>
      <c r="M71" s="74"/>
      <c r="N71" s="74"/>
      <c r="O71" s="75"/>
      <c r="P71" s="45"/>
    </row>
    <row r="72" spans="3:16" ht="12.75">
      <c r="C72" s="69"/>
      <c r="D72" s="45"/>
      <c r="E72" s="45"/>
      <c r="F72" s="45"/>
      <c r="G72" s="45"/>
      <c r="H72" s="45"/>
      <c r="I72" s="70"/>
      <c r="J72" s="71"/>
      <c r="K72" s="72"/>
      <c r="L72" s="73"/>
      <c r="M72" s="74"/>
      <c r="N72" s="74"/>
      <c r="O72" s="75"/>
      <c r="P72" s="45"/>
    </row>
    <row r="73" spans="3:16" ht="12.75">
      <c r="C73" s="69"/>
      <c r="D73" s="45"/>
      <c r="E73" s="45"/>
      <c r="F73" s="45"/>
      <c r="G73" s="45"/>
      <c r="H73" s="45"/>
      <c r="I73" s="70"/>
      <c r="J73" s="71"/>
      <c r="K73" s="72"/>
      <c r="L73" s="73"/>
      <c r="M73" s="74"/>
      <c r="N73" s="74"/>
      <c r="O73" s="75"/>
      <c r="P73" s="45"/>
    </row>
  </sheetData>
  <sheetProtection/>
  <mergeCells count="6">
    <mergeCell ref="C11:E11"/>
    <mergeCell ref="G11:H11"/>
    <mergeCell ref="M11:O11"/>
    <mergeCell ref="H5:L5"/>
    <mergeCell ref="H6:L6"/>
    <mergeCell ref="H7:L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83"/>
  <sheetViews>
    <sheetView zoomScalePageLayoutView="0" workbookViewId="0" topLeftCell="B1">
      <selection activeCell="D35" sqref="D35"/>
    </sheetView>
  </sheetViews>
  <sheetFormatPr defaultColWidth="11.421875" defaultRowHeight="12.75"/>
  <cols>
    <col min="1" max="1" width="0" style="0" hidden="1" customWidth="1"/>
    <col min="2" max="2" width="5.00390625" style="5" customWidth="1"/>
    <col min="3" max="3" width="19.8515625" style="0" customWidth="1"/>
    <col min="4" max="4" width="25.140625" style="0" customWidth="1"/>
    <col min="5" max="5" width="11.421875" style="0" hidden="1" customWidth="1"/>
    <col min="6" max="6" width="8.28125" style="0" customWidth="1"/>
    <col min="7" max="7" width="10.140625" style="0" customWidth="1"/>
    <col min="8" max="10" width="11.421875" style="0" hidden="1" customWidth="1"/>
    <col min="11" max="11" width="8.7109375" style="0" customWidth="1"/>
    <col min="12" max="12" width="10.00390625" style="0" customWidth="1"/>
    <col min="13" max="13" width="11.421875" style="0" hidden="1" customWidth="1"/>
    <col min="14" max="14" width="8.57421875" style="0" customWidth="1"/>
  </cols>
  <sheetData>
    <row r="3" spans="2:13" ht="12.75">
      <c r="B3" s="2"/>
      <c r="C3" s="3"/>
      <c r="D3" s="4"/>
      <c r="E3" s="5"/>
      <c r="F3" s="5"/>
      <c r="G3" s="5"/>
      <c r="H3" s="5"/>
      <c r="I3" s="5"/>
      <c r="J3" s="5"/>
      <c r="K3" s="5"/>
      <c r="L3" s="1"/>
      <c r="M3" s="1"/>
    </row>
    <row r="4" spans="2:11" ht="13.5" thickBot="1">
      <c r="B4" s="1"/>
      <c r="C4" s="4"/>
      <c r="D4" s="4"/>
      <c r="E4" s="5"/>
      <c r="F4" s="5"/>
      <c r="G4" s="5"/>
      <c r="H4" s="5"/>
      <c r="I4" s="5"/>
      <c r="J4" s="5"/>
      <c r="K4" s="1"/>
    </row>
    <row r="5" spans="2:13" ht="14.25" thickBot="1" thickTop="1">
      <c r="B5" s="1"/>
      <c r="C5" s="6" t="s">
        <v>94</v>
      </c>
      <c r="D5" s="7"/>
      <c r="E5" s="8"/>
      <c r="F5" s="9" t="s">
        <v>7</v>
      </c>
      <c r="G5" s="10" t="s">
        <v>86</v>
      </c>
      <c r="H5" s="8"/>
      <c r="I5" s="8"/>
      <c r="J5" s="8"/>
      <c r="K5" s="8"/>
      <c r="L5" s="11"/>
      <c r="M5" s="11"/>
    </row>
    <row r="6" spans="2:14" ht="14.25" thickBot="1" thickTop="1">
      <c r="B6" s="1"/>
      <c r="C6" s="6"/>
      <c r="D6" s="6"/>
      <c r="E6" s="8"/>
      <c r="F6" s="12" t="s">
        <v>8</v>
      </c>
      <c r="G6" s="146">
        <v>0.9</v>
      </c>
      <c r="H6" s="10"/>
      <c r="I6" s="10"/>
      <c r="J6" s="14"/>
      <c r="K6" s="15"/>
      <c r="L6" s="11"/>
      <c r="M6" s="11"/>
      <c r="N6" s="11"/>
    </row>
    <row r="7" spans="2:14" ht="14.25" thickBot="1" thickTop="1">
      <c r="B7" s="1"/>
      <c r="C7" s="16" t="s">
        <v>10</v>
      </c>
      <c r="D7" s="17">
        <v>300</v>
      </c>
      <c r="E7" s="8"/>
      <c r="F7" s="18" t="s">
        <v>9</v>
      </c>
      <c r="G7" s="19">
        <v>40643</v>
      </c>
      <c r="H7" s="13"/>
      <c r="I7" s="13"/>
      <c r="J7" s="20"/>
      <c r="K7" s="21"/>
      <c r="L7" s="11"/>
      <c r="M7" s="5"/>
      <c r="N7" s="5"/>
    </row>
    <row r="8" spans="2:9" ht="14.25" thickBot="1" thickTop="1">
      <c r="B8" s="1"/>
      <c r="C8" s="22" t="s">
        <v>11</v>
      </c>
      <c r="D8" s="23">
        <v>540</v>
      </c>
      <c r="E8" s="8"/>
      <c r="F8" s="5"/>
      <c r="G8" s="5"/>
      <c r="H8" s="11"/>
      <c r="I8" s="11"/>
    </row>
    <row r="9" spans="2:14" ht="24.75" thickBot="1" thickTop="1">
      <c r="B9" s="1"/>
      <c r="C9" s="24" t="s">
        <v>12</v>
      </c>
      <c r="D9" s="25">
        <f>D8/D7</f>
        <v>1.8</v>
      </c>
      <c r="E9" s="26">
        <f>IF(D9&gt;1,(D9-1)*60+60,D9*60)</f>
        <v>108</v>
      </c>
      <c r="F9" s="76">
        <f>ROUNDUP(E9,0)</f>
        <v>108</v>
      </c>
      <c r="G9" s="46" t="s">
        <v>6</v>
      </c>
      <c r="H9" s="8"/>
      <c r="I9" s="8"/>
      <c r="J9" s="8"/>
      <c r="K9" s="27"/>
      <c r="L9" s="11"/>
      <c r="M9" s="11"/>
      <c r="N9" s="28"/>
    </row>
    <row r="10" spans="2:13" ht="14.25" thickBot="1" thickTop="1">
      <c r="B10" s="49"/>
      <c r="C10" s="6"/>
      <c r="D10" s="6"/>
      <c r="E10" s="8"/>
      <c r="F10" s="8"/>
      <c r="G10" s="8"/>
      <c r="H10" s="8"/>
      <c r="I10" s="8"/>
      <c r="J10" s="8"/>
      <c r="K10" s="8"/>
      <c r="L10" s="11"/>
      <c r="M10" s="11"/>
    </row>
    <row r="11" spans="2:14" ht="14.25" thickBot="1" thickTop="1">
      <c r="B11" s="196" t="s">
        <v>13</v>
      </c>
      <c r="C11" s="197"/>
      <c r="D11" s="197"/>
      <c r="E11" s="29"/>
      <c r="F11" s="196" t="s">
        <v>15</v>
      </c>
      <c r="G11" s="198"/>
      <c r="H11" s="62"/>
      <c r="I11" s="29"/>
      <c r="J11" s="29"/>
      <c r="K11" s="30" t="s">
        <v>14</v>
      </c>
      <c r="L11" s="199" t="s">
        <v>16</v>
      </c>
      <c r="M11" s="200"/>
      <c r="N11" s="201"/>
    </row>
    <row r="12" spans="2:14" ht="13.5" thickBot="1">
      <c r="B12" s="31" t="s">
        <v>0</v>
      </c>
      <c r="C12" s="32" t="s">
        <v>1</v>
      </c>
      <c r="D12" s="32" t="s">
        <v>2</v>
      </c>
      <c r="E12" s="33"/>
      <c r="F12" s="34" t="s">
        <v>4</v>
      </c>
      <c r="G12" s="35" t="s">
        <v>3</v>
      </c>
      <c r="H12" s="32"/>
      <c r="I12" s="32" t="s">
        <v>5</v>
      </c>
      <c r="J12" s="33"/>
      <c r="K12" s="36" t="s">
        <v>3</v>
      </c>
      <c r="L12" s="37" t="s">
        <v>18</v>
      </c>
      <c r="M12" s="33"/>
      <c r="N12" s="38" t="s">
        <v>3</v>
      </c>
    </row>
    <row r="13" spans="2:14" ht="13.5" thickTop="1">
      <c r="B13" s="52">
        <v>1</v>
      </c>
      <c r="C13" s="176" t="s">
        <v>58</v>
      </c>
      <c r="D13" s="177" t="s">
        <v>59</v>
      </c>
      <c r="E13" s="40"/>
      <c r="F13" s="134">
        <v>0</v>
      </c>
      <c r="G13" s="184">
        <v>98.63</v>
      </c>
      <c r="H13" s="132">
        <f aca="true" t="shared" si="0" ref="H13:H28">IF(G13&gt;I13,G13-I13,0)</f>
        <v>0</v>
      </c>
      <c r="I13" s="97">
        <f aca="true" t="shared" si="1" ref="I13:I28">$F$9</f>
        <v>108</v>
      </c>
      <c r="J13" s="98">
        <f aca="true" t="shared" si="2" ref="J13:J28">ROUNDUP(H13,0)</f>
        <v>0</v>
      </c>
      <c r="K13" s="140">
        <f aca="true" t="shared" si="3" ref="K13:K28">ROUNDUP(J13/4,0)</f>
        <v>0</v>
      </c>
      <c r="L13" s="143">
        <f aca="true" t="shared" si="4" ref="L13:L28">IF(F13="E","ELIM.",K13+F13)</f>
        <v>0</v>
      </c>
      <c r="M13" s="99">
        <f aca="true" t="shared" si="5" ref="M13:M28">IF(L13="ELIM.","ELIM.",G13)</f>
        <v>98.63</v>
      </c>
      <c r="N13" s="186">
        <f aca="true" t="shared" si="6" ref="N13:N28">IF(M13=0,"???",M13)</f>
        <v>98.63</v>
      </c>
    </row>
    <row r="14" spans="2:14" ht="12.75">
      <c r="B14" s="53">
        <v>1</v>
      </c>
      <c r="C14" s="178" t="s">
        <v>100</v>
      </c>
      <c r="D14" s="179" t="s">
        <v>40</v>
      </c>
      <c r="E14" s="44"/>
      <c r="F14" s="136">
        <v>0</v>
      </c>
      <c r="G14" s="171">
        <v>94.94</v>
      </c>
      <c r="H14" s="165">
        <f t="shared" si="0"/>
        <v>0</v>
      </c>
      <c r="I14" s="103">
        <f t="shared" si="1"/>
        <v>108</v>
      </c>
      <c r="J14" s="104">
        <f t="shared" si="2"/>
        <v>0</v>
      </c>
      <c r="K14" s="141">
        <f t="shared" si="3"/>
        <v>0</v>
      </c>
      <c r="L14" s="144">
        <f t="shared" si="4"/>
        <v>0</v>
      </c>
      <c r="M14" s="105">
        <f t="shared" si="5"/>
        <v>94.94</v>
      </c>
      <c r="N14" s="149">
        <f t="shared" si="6"/>
        <v>94.94</v>
      </c>
    </row>
    <row r="15" spans="2:14" ht="12.75">
      <c r="B15" s="53">
        <v>1</v>
      </c>
      <c r="C15" s="155" t="s">
        <v>48</v>
      </c>
      <c r="D15" s="154" t="s">
        <v>49</v>
      </c>
      <c r="E15" s="122"/>
      <c r="F15" s="169">
        <v>0</v>
      </c>
      <c r="G15" s="170">
        <v>93.94</v>
      </c>
      <c r="H15" s="164">
        <f t="shared" si="0"/>
        <v>0</v>
      </c>
      <c r="I15" s="126">
        <f t="shared" si="1"/>
        <v>108</v>
      </c>
      <c r="J15" s="127">
        <f t="shared" si="2"/>
        <v>0</v>
      </c>
      <c r="K15" s="173">
        <f t="shared" si="3"/>
        <v>0</v>
      </c>
      <c r="L15" s="144">
        <f t="shared" si="4"/>
        <v>0</v>
      </c>
      <c r="M15" s="105">
        <f t="shared" si="5"/>
        <v>93.94</v>
      </c>
      <c r="N15" s="148">
        <f t="shared" si="6"/>
        <v>93.94</v>
      </c>
    </row>
    <row r="16" spans="2:14" ht="12.75">
      <c r="B16" s="53">
        <v>1</v>
      </c>
      <c r="C16" s="156" t="s">
        <v>62</v>
      </c>
      <c r="D16" s="157" t="s">
        <v>88</v>
      </c>
      <c r="E16" s="44"/>
      <c r="F16" s="136">
        <v>0</v>
      </c>
      <c r="G16" s="171">
        <v>89.81</v>
      </c>
      <c r="H16" s="165">
        <f t="shared" si="0"/>
        <v>0</v>
      </c>
      <c r="I16" s="103">
        <f t="shared" si="1"/>
        <v>108</v>
      </c>
      <c r="J16" s="104">
        <f t="shared" si="2"/>
        <v>0</v>
      </c>
      <c r="K16" s="141">
        <f t="shared" si="3"/>
        <v>0</v>
      </c>
      <c r="L16" s="144">
        <f t="shared" si="4"/>
        <v>0</v>
      </c>
      <c r="M16" s="105">
        <f t="shared" si="5"/>
        <v>89.81</v>
      </c>
      <c r="N16" s="149">
        <f t="shared" si="6"/>
        <v>89.81</v>
      </c>
    </row>
    <row r="17" spans="2:14" ht="12.75">
      <c r="B17" s="53">
        <v>1</v>
      </c>
      <c r="C17" s="180" t="s">
        <v>63</v>
      </c>
      <c r="D17" s="181" t="s">
        <v>101</v>
      </c>
      <c r="E17" s="114"/>
      <c r="F17" s="169">
        <v>0</v>
      </c>
      <c r="G17" s="170">
        <v>87.41</v>
      </c>
      <c r="H17" s="164">
        <f t="shared" si="0"/>
        <v>0</v>
      </c>
      <c r="I17" s="126">
        <f t="shared" si="1"/>
        <v>108</v>
      </c>
      <c r="J17" s="127">
        <f t="shared" si="2"/>
        <v>0</v>
      </c>
      <c r="K17" s="173">
        <f t="shared" si="3"/>
        <v>0</v>
      </c>
      <c r="L17" s="144">
        <f t="shared" si="4"/>
        <v>0</v>
      </c>
      <c r="M17" s="105">
        <f t="shared" si="5"/>
        <v>87.41</v>
      </c>
      <c r="N17" s="148">
        <f t="shared" si="6"/>
        <v>87.41</v>
      </c>
    </row>
    <row r="18" spans="2:14" ht="12.75">
      <c r="B18" s="53">
        <v>1</v>
      </c>
      <c r="C18" s="155" t="s">
        <v>44</v>
      </c>
      <c r="D18" s="154" t="s">
        <v>45</v>
      </c>
      <c r="E18" s="114"/>
      <c r="F18" s="169">
        <v>0</v>
      </c>
      <c r="G18" s="170">
        <v>83.31</v>
      </c>
      <c r="H18" s="164">
        <f t="shared" si="0"/>
        <v>0</v>
      </c>
      <c r="I18" s="126">
        <f t="shared" si="1"/>
        <v>108</v>
      </c>
      <c r="J18" s="127">
        <f t="shared" si="2"/>
        <v>0</v>
      </c>
      <c r="K18" s="173">
        <f t="shared" si="3"/>
        <v>0</v>
      </c>
      <c r="L18" s="144">
        <f t="shared" si="4"/>
        <v>0</v>
      </c>
      <c r="M18" s="105">
        <f t="shared" si="5"/>
        <v>83.31</v>
      </c>
      <c r="N18" s="148">
        <f t="shared" si="6"/>
        <v>83.31</v>
      </c>
    </row>
    <row r="19" spans="2:14" ht="12.75">
      <c r="B19" s="53">
        <v>1</v>
      </c>
      <c r="C19" s="158" t="s">
        <v>50</v>
      </c>
      <c r="D19" s="159" t="s">
        <v>51</v>
      </c>
      <c r="E19" s="44"/>
      <c r="F19" s="136">
        <v>0</v>
      </c>
      <c r="G19" s="171">
        <v>77.59</v>
      </c>
      <c r="H19" s="165">
        <f t="shared" si="0"/>
        <v>0</v>
      </c>
      <c r="I19" s="103">
        <f t="shared" si="1"/>
        <v>108</v>
      </c>
      <c r="J19" s="104">
        <f t="shared" si="2"/>
        <v>0</v>
      </c>
      <c r="K19" s="141">
        <f t="shared" si="3"/>
        <v>0</v>
      </c>
      <c r="L19" s="144">
        <f t="shared" si="4"/>
        <v>0</v>
      </c>
      <c r="M19" s="105">
        <f t="shared" si="5"/>
        <v>77.59</v>
      </c>
      <c r="N19" s="149">
        <f t="shared" si="6"/>
        <v>77.59</v>
      </c>
    </row>
    <row r="20" spans="2:14" ht="12.75">
      <c r="B20" s="53">
        <v>1</v>
      </c>
      <c r="C20" s="158" t="s">
        <v>52</v>
      </c>
      <c r="D20" s="159" t="s">
        <v>53</v>
      </c>
      <c r="E20" s="43"/>
      <c r="F20" s="136">
        <v>0</v>
      </c>
      <c r="G20" s="171">
        <v>77.22</v>
      </c>
      <c r="H20" s="165">
        <f t="shared" si="0"/>
        <v>0</v>
      </c>
      <c r="I20" s="103">
        <f t="shared" si="1"/>
        <v>108</v>
      </c>
      <c r="J20" s="104">
        <f t="shared" si="2"/>
        <v>0</v>
      </c>
      <c r="K20" s="141">
        <f t="shared" si="3"/>
        <v>0</v>
      </c>
      <c r="L20" s="144">
        <f t="shared" si="4"/>
        <v>0</v>
      </c>
      <c r="M20" s="105">
        <f t="shared" si="5"/>
        <v>77.22</v>
      </c>
      <c r="N20" s="149">
        <f t="shared" si="6"/>
        <v>77.22</v>
      </c>
    </row>
    <row r="21" spans="2:14" ht="12.75">
      <c r="B21" s="53">
        <v>1</v>
      </c>
      <c r="C21" s="156" t="s">
        <v>35</v>
      </c>
      <c r="D21" s="157" t="s">
        <v>36</v>
      </c>
      <c r="E21" s="43"/>
      <c r="F21" s="136">
        <v>0</v>
      </c>
      <c r="G21" s="171">
        <v>75.15</v>
      </c>
      <c r="H21" s="165">
        <f t="shared" si="0"/>
        <v>0</v>
      </c>
      <c r="I21" s="103">
        <f t="shared" si="1"/>
        <v>108</v>
      </c>
      <c r="J21" s="104">
        <f t="shared" si="2"/>
        <v>0</v>
      </c>
      <c r="K21" s="141">
        <f t="shared" si="3"/>
        <v>0</v>
      </c>
      <c r="L21" s="144">
        <f t="shared" si="4"/>
        <v>0</v>
      </c>
      <c r="M21" s="105">
        <f t="shared" si="5"/>
        <v>75.15</v>
      </c>
      <c r="N21" s="149">
        <f t="shared" si="6"/>
        <v>75.15</v>
      </c>
    </row>
    <row r="22" spans="2:14" ht="12.75">
      <c r="B22" s="53">
        <v>1</v>
      </c>
      <c r="C22" s="156" t="s">
        <v>31</v>
      </c>
      <c r="D22" s="157" t="s">
        <v>57</v>
      </c>
      <c r="E22" s="44"/>
      <c r="F22" s="136">
        <v>0</v>
      </c>
      <c r="G22" s="171">
        <v>73.9</v>
      </c>
      <c r="H22" s="165">
        <f t="shared" si="0"/>
        <v>0</v>
      </c>
      <c r="I22" s="103">
        <f t="shared" si="1"/>
        <v>108</v>
      </c>
      <c r="J22" s="104">
        <f t="shared" si="2"/>
        <v>0</v>
      </c>
      <c r="K22" s="141">
        <f t="shared" si="3"/>
        <v>0</v>
      </c>
      <c r="L22" s="144">
        <f t="shared" si="4"/>
        <v>0</v>
      </c>
      <c r="M22" s="105">
        <f t="shared" si="5"/>
        <v>73.9</v>
      </c>
      <c r="N22" s="149">
        <f t="shared" si="6"/>
        <v>73.9</v>
      </c>
    </row>
    <row r="23" spans="2:14" ht="12.75">
      <c r="B23" s="53">
        <v>1</v>
      </c>
      <c r="C23" s="156" t="s">
        <v>27</v>
      </c>
      <c r="D23" s="157" t="s">
        <v>54</v>
      </c>
      <c r="E23" s="44"/>
      <c r="F23" s="136">
        <v>0</v>
      </c>
      <c r="G23" s="171">
        <v>71.97</v>
      </c>
      <c r="H23" s="165">
        <f t="shared" si="0"/>
        <v>0</v>
      </c>
      <c r="I23" s="103">
        <f t="shared" si="1"/>
        <v>108</v>
      </c>
      <c r="J23" s="104">
        <f t="shared" si="2"/>
        <v>0</v>
      </c>
      <c r="K23" s="141">
        <f t="shared" si="3"/>
        <v>0</v>
      </c>
      <c r="L23" s="144">
        <f t="shared" si="4"/>
        <v>0</v>
      </c>
      <c r="M23" s="105">
        <f t="shared" si="5"/>
        <v>71.97</v>
      </c>
      <c r="N23" s="149">
        <f t="shared" si="6"/>
        <v>71.97</v>
      </c>
    </row>
    <row r="24" spans="2:14" ht="12.75">
      <c r="B24" s="53">
        <v>12</v>
      </c>
      <c r="C24" s="156" t="s">
        <v>55</v>
      </c>
      <c r="D24" s="157" t="s">
        <v>56</v>
      </c>
      <c r="E24" s="44"/>
      <c r="F24" s="136">
        <v>4</v>
      </c>
      <c r="G24" s="171">
        <v>89.06</v>
      </c>
      <c r="H24" s="165">
        <f t="shared" si="0"/>
        <v>0</v>
      </c>
      <c r="I24" s="103">
        <f t="shared" si="1"/>
        <v>108</v>
      </c>
      <c r="J24" s="104">
        <f t="shared" si="2"/>
        <v>0</v>
      </c>
      <c r="K24" s="141">
        <f t="shared" si="3"/>
        <v>0</v>
      </c>
      <c r="L24" s="144">
        <f t="shared" si="4"/>
        <v>4</v>
      </c>
      <c r="M24" s="105">
        <f t="shared" si="5"/>
        <v>89.06</v>
      </c>
      <c r="N24" s="149">
        <f t="shared" si="6"/>
        <v>89.06</v>
      </c>
    </row>
    <row r="25" spans="2:14" ht="12.75">
      <c r="B25" s="53">
        <v>12</v>
      </c>
      <c r="C25" s="182" t="s">
        <v>46</v>
      </c>
      <c r="D25" s="159" t="s">
        <v>47</v>
      </c>
      <c r="E25" s="44"/>
      <c r="F25" s="136">
        <v>4</v>
      </c>
      <c r="G25" s="171">
        <v>83.19</v>
      </c>
      <c r="H25" s="165">
        <f t="shared" si="0"/>
        <v>0</v>
      </c>
      <c r="I25" s="103">
        <f t="shared" si="1"/>
        <v>108</v>
      </c>
      <c r="J25" s="104">
        <f t="shared" si="2"/>
        <v>0</v>
      </c>
      <c r="K25" s="141">
        <f t="shared" si="3"/>
        <v>0</v>
      </c>
      <c r="L25" s="144">
        <f t="shared" si="4"/>
        <v>4</v>
      </c>
      <c r="M25" s="105">
        <f t="shared" si="5"/>
        <v>83.19</v>
      </c>
      <c r="N25" s="149">
        <f t="shared" si="6"/>
        <v>83.19</v>
      </c>
    </row>
    <row r="26" spans="2:14" ht="12.75">
      <c r="B26" s="53">
        <v>12</v>
      </c>
      <c r="C26" s="156" t="s">
        <v>33</v>
      </c>
      <c r="D26" s="157" t="s">
        <v>34</v>
      </c>
      <c r="E26" s="44"/>
      <c r="F26" s="136">
        <v>4</v>
      </c>
      <c r="G26" s="171">
        <v>75.18</v>
      </c>
      <c r="H26" s="165">
        <f t="shared" si="0"/>
        <v>0</v>
      </c>
      <c r="I26" s="103">
        <f t="shared" si="1"/>
        <v>108</v>
      </c>
      <c r="J26" s="104">
        <f t="shared" si="2"/>
        <v>0</v>
      </c>
      <c r="K26" s="141">
        <f t="shared" si="3"/>
        <v>0</v>
      </c>
      <c r="L26" s="144">
        <f t="shared" si="4"/>
        <v>4</v>
      </c>
      <c r="M26" s="105">
        <f t="shared" si="5"/>
        <v>75.18</v>
      </c>
      <c r="N26" s="149">
        <f t="shared" si="6"/>
        <v>75.18</v>
      </c>
    </row>
    <row r="27" spans="2:14" ht="12.75">
      <c r="B27" s="53">
        <v>15</v>
      </c>
      <c r="C27" s="156" t="s">
        <v>60</v>
      </c>
      <c r="D27" s="157" t="s">
        <v>61</v>
      </c>
      <c r="E27" s="44"/>
      <c r="F27" s="136">
        <v>8</v>
      </c>
      <c r="G27" s="137">
        <v>80.35</v>
      </c>
      <c r="H27" s="165">
        <f t="shared" si="0"/>
        <v>0</v>
      </c>
      <c r="I27" s="103">
        <f t="shared" si="1"/>
        <v>108</v>
      </c>
      <c r="J27" s="104">
        <f t="shared" si="2"/>
        <v>0</v>
      </c>
      <c r="K27" s="141">
        <f t="shared" si="3"/>
        <v>0</v>
      </c>
      <c r="L27" s="144">
        <f t="shared" si="4"/>
        <v>8</v>
      </c>
      <c r="M27" s="105">
        <f t="shared" si="5"/>
        <v>80.35</v>
      </c>
      <c r="N27" s="149">
        <f t="shared" si="6"/>
        <v>80.35</v>
      </c>
    </row>
    <row r="28" spans="2:14" ht="13.5" thickBot="1">
      <c r="B28" s="88">
        <v>15</v>
      </c>
      <c r="C28" s="160" t="s">
        <v>29</v>
      </c>
      <c r="D28" s="161" t="s">
        <v>30</v>
      </c>
      <c r="E28" s="183"/>
      <c r="F28" s="138">
        <v>8</v>
      </c>
      <c r="G28" s="172">
        <v>76.45</v>
      </c>
      <c r="H28" s="166">
        <f t="shared" si="0"/>
        <v>0</v>
      </c>
      <c r="I28" s="109">
        <f t="shared" si="1"/>
        <v>108</v>
      </c>
      <c r="J28" s="110">
        <f t="shared" si="2"/>
        <v>0</v>
      </c>
      <c r="K28" s="142">
        <f t="shared" si="3"/>
        <v>0</v>
      </c>
      <c r="L28" s="145">
        <f t="shared" si="4"/>
        <v>8</v>
      </c>
      <c r="M28" s="111">
        <f t="shared" si="5"/>
        <v>76.45</v>
      </c>
      <c r="N28" s="150">
        <f t="shared" si="6"/>
        <v>76.45</v>
      </c>
    </row>
    <row r="29" spans="2:15" ht="13.5" thickTop="1">
      <c r="B29" s="73"/>
      <c r="C29" s="83"/>
      <c r="D29" s="83"/>
      <c r="E29" s="84"/>
      <c r="F29" s="85"/>
      <c r="G29" s="85"/>
      <c r="H29" s="70"/>
      <c r="I29" s="71"/>
      <c r="J29" s="72"/>
      <c r="K29" s="73"/>
      <c r="L29" s="74"/>
      <c r="M29" s="74"/>
      <c r="N29" s="75"/>
      <c r="O29" s="84"/>
    </row>
    <row r="30" spans="2:15" ht="12.75">
      <c r="B30" s="73"/>
      <c r="C30" s="86"/>
      <c r="D30" s="86"/>
      <c r="E30" s="84"/>
      <c r="F30" s="85"/>
      <c r="G30" s="85"/>
      <c r="H30" s="70"/>
      <c r="I30" s="71"/>
      <c r="J30" s="72"/>
      <c r="K30" s="73"/>
      <c r="L30" s="74"/>
      <c r="M30" s="74"/>
      <c r="N30" s="75"/>
      <c r="O30" s="84"/>
    </row>
    <row r="31" spans="2:15" ht="12.75">
      <c r="B31" s="73"/>
      <c r="C31" s="86"/>
      <c r="D31" s="86"/>
      <c r="E31" s="84"/>
      <c r="F31" s="85"/>
      <c r="G31" s="85"/>
      <c r="H31" s="70"/>
      <c r="I31" s="71"/>
      <c r="J31" s="72"/>
      <c r="K31" s="73"/>
      <c r="L31" s="74"/>
      <c r="M31" s="74"/>
      <c r="N31" s="75"/>
      <c r="O31" s="84"/>
    </row>
    <row r="32" spans="2:15" ht="12.75">
      <c r="B32" s="73"/>
      <c r="C32" s="86"/>
      <c r="D32" s="86"/>
      <c r="E32" s="84"/>
      <c r="F32" s="85"/>
      <c r="G32" s="85"/>
      <c r="H32" s="70"/>
      <c r="I32" s="71"/>
      <c r="J32" s="72"/>
      <c r="K32" s="73"/>
      <c r="L32" s="74"/>
      <c r="M32" s="74"/>
      <c r="N32" s="75"/>
      <c r="O32" s="84"/>
    </row>
    <row r="33" spans="2:15" ht="12.75">
      <c r="B33" s="73"/>
      <c r="C33" s="86"/>
      <c r="D33" s="86"/>
      <c r="E33" s="84"/>
      <c r="F33" s="85"/>
      <c r="G33" s="85"/>
      <c r="H33" s="70"/>
      <c r="I33" s="71"/>
      <c r="J33" s="72"/>
      <c r="K33" s="73"/>
      <c r="L33" s="74"/>
      <c r="M33" s="74"/>
      <c r="N33" s="75"/>
      <c r="O33" s="84"/>
    </row>
    <row r="34" spans="2:15" ht="12.75">
      <c r="B34" s="73"/>
      <c r="C34" s="86"/>
      <c r="D34" s="86"/>
      <c r="E34" s="84"/>
      <c r="F34" s="85"/>
      <c r="G34" s="85"/>
      <c r="H34" s="70"/>
      <c r="I34" s="71"/>
      <c r="J34" s="72"/>
      <c r="K34" s="73"/>
      <c r="L34" s="74"/>
      <c r="M34" s="74"/>
      <c r="N34" s="75"/>
      <c r="O34" s="84"/>
    </row>
    <row r="35" spans="2:15" ht="12.75">
      <c r="B35" s="73"/>
      <c r="C35" s="83"/>
      <c r="D35" s="86"/>
      <c r="E35" s="84"/>
      <c r="F35" s="85"/>
      <c r="G35" s="85"/>
      <c r="H35" s="70"/>
      <c r="I35" s="71"/>
      <c r="J35" s="72"/>
      <c r="K35" s="73"/>
      <c r="L35" s="74"/>
      <c r="M35" s="74"/>
      <c r="N35" s="75"/>
      <c r="O35" s="84"/>
    </row>
    <row r="36" spans="2:15" ht="12.75">
      <c r="B36" s="73"/>
      <c r="C36" s="86"/>
      <c r="D36" s="86"/>
      <c r="E36" s="84"/>
      <c r="F36" s="85"/>
      <c r="G36" s="85"/>
      <c r="H36" s="70"/>
      <c r="I36" s="71"/>
      <c r="J36" s="72"/>
      <c r="K36" s="73"/>
      <c r="L36" s="74"/>
      <c r="M36" s="74"/>
      <c r="N36" s="75"/>
      <c r="O36" s="84"/>
    </row>
    <row r="37" spans="2:15" ht="12.75">
      <c r="B37" s="73"/>
      <c r="C37" s="86"/>
      <c r="D37" s="86"/>
      <c r="E37" s="84"/>
      <c r="F37" s="85"/>
      <c r="G37" s="85"/>
      <c r="H37" s="70"/>
      <c r="I37" s="71"/>
      <c r="J37" s="72"/>
      <c r="K37" s="73"/>
      <c r="L37" s="74"/>
      <c r="M37" s="74"/>
      <c r="N37" s="75"/>
      <c r="O37" s="84"/>
    </row>
    <row r="38" spans="2:15" ht="12.75">
      <c r="B38" s="73"/>
      <c r="C38" s="86"/>
      <c r="D38" s="86"/>
      <c r="E38" s="84"/>
      <c r="F38" s="85"/>
      <c r="G38" s="85"/>
      <c r="H38" s="70"/>
      <c r="I38" s="71"/>
      <c r="J38" s="72"/>
      <c r="K38" s="73"/>
      <c r="L38" s="74"/>
      <c r="M38" s="74"/>
      <c r="N38" s="75"/>
      <c r="O38" s="84"/>
    </row>
    <row r="39" spans="2:15" ht="12.75">
      <c r="B39" s="73"/>
      <c r="C39" s="86"/>
      <c r="D39" s="86"/>
      <c r="E39" s="84"/>
      <c r="F39" s="85"/>
      <c r="G39" s="85"/>
      <c r="H39" s="70"/>
      <c r="I39" s="71"/>
      <c r="J39" s="72"/>
      <c r="K39" s="73"/>
      <c r="L39" s="74"/>
      <c r="M39" s="74"/>
      <c r="N39" s="75"/>
      <c r="O39" s="84"/>
    </row>
    <row r="40" spans="2:15" ht="12.75">
      <c r="B40" s="73"/>
      <c r="C40" s="86"/>
      <c r="D40" s="86"/>
      <c r="E40" s="84"/>
      <c r="F40" s="85"/>
      <c r="G40" s="85"/>
      <c r="H40" s="70"/>
      <c r="I40" s="71"/>
      <c r="J40" s="72"/>
      <c r="K40" s="73"/>
      <c r="L40" s="74"/>
      <c r="M40" s="74"/>
      <c r="N40" s="75"/>
      <c r="O40" s="84"/>
    </row>
    <row r="41" spans="2:15" ht="12.75">
      <c r="B41" s="73"/>
      <c r="C41" s="86"/>
      <c r="D41" s="86"/>
      <c r="E41" s="84"/>
      <c r="F41" s="85"/>
      <c r="G41" s="85"/>
      <c r="H41" s="70"/>
      <c r="I41" s="71"/>
      <c r="J41" s="72"/>
      <c r="K41" s="73"/>
      <c r="L41" s="74"/>
      <c r="M41" s="74"/>
      <c r="N41" s="75"/>
      <c r="O41" s="84"/>
    </row>
    <row r="42" spans="2:15" ht="12.75">
      <c r="B42" s="73"/>
      <c r="C42" s="86"/>
      <c r="D42" s="86"/>
      <c r="E42" s="84"/>
      <c r="F42" s="85"/>
      <c r="G42" s="85"/>
      <c r="H42" s="70"/>
      <c r="I42" s="71"/>
      <c r="J42" s="72"/>
      <c r="K42" s="73"/>
      <c r="L42" s="74"/>
      <c r="M42" s="74"/>
      <c r="N42" s="75"/>
      <c r="O42" s="84"/>
    </row>
    <row r="43" spans="2:15" ht="12.75">
      <c r="B43" s="73"/>
      <c r="C43" s="86"/>
      <c r="D43" s="86"/>
      <c r="E43" s="84"/>
      <c r="F43" s="85"/>
      <c r="G43" s="85"/>
      <c r="H43" s="70"/>
      <c r="I43" s="71"/>
      <c r="J43" s="72"/>
      <c r="K43" s="73"/>
      <c r="L43" s="74"/>
      <c r="M43" s="74"/>
      <c r="N43" s="75"/>
      <c r="O43" s="84"/>
    </row>
    <row r="44" spans="2:15" ht="12.75">
      <c r="B44" s="85"/>
      <c r="C44" s="86"/>
      <c r="D44" s="86"/>
      <c r="E44" s="84"/>
      <c r="F44" s="85"/>
      <c r="G44" s="85"/>
      <c r="H44" s="70"/>
      <c r="I44" s="71"/>
      <c r="J44" s="72"/>
      <c r="K44" s="73"/>
      <c r="L44" s="74"/>
      <c r="M44" s="74"/>
      <c r="N44" s="75"/>
      <c r="O44" s="84"/>
    </row>
    <row r="45" spans="2:15" ht="12.75">
      <c r="B45" s="85"/>
      <c r="C45" s="86"/>
      <c r="D45" s="86"/>
      <c r="E45" s="84"/>
      <c r="F45" s="85"/>
      <c r="G45" s="85"/>
      <c r="H45" s="70"/>
      <c r="I45" s="71"/>
      <c r="J45" s="72"/>
      <c r="K45" s="73"/>
      <c r="L45" s="74"/>
      <c r="M45" s="74"/>
      <c r="N45" s="75"/>
      <c r="O45" s="84"/>
    </row>
    <row r="46" spans="2:15" ht="12.75">
      <c r="B46" s="85"/>
      <c r="C46" s="86"/>
      <c r="D46" s="86"/>
      <c r="E46" s="84"/>
      <c r="F46" s="85"/>
      <c r="G46" s="85"/>
      <c r="H46" s="70"/>
      <c r="I46" s="71"/>
      <c r="J46" s="72"/>
      <c r="K46" s="73"/>
      <c r="L46" s="74"/>
      <c r="M46" s="74"/>
      <c r="N46" s="75"/>
      <c r="O46" s="84"/>
    </row>
    <row r="47" spans="2:15" ht="12.75">
      <c r="B47" s="85"/>
      <c r="C47" s="86"/>
      <c r="D47" s="86"/>
      <c r="E47" s="84"/>
      <c r="F47" s="85"/>
      <c r="G47" s="85"/>
      <c r="H47" s="70"/>
      <c r="I47" s="71"/>
      <c r="J47" s="72"/>
      <c r="K47" s="73"/>
      <c r="L47" s="74"/>
      <c r="M47" s="74"/>
      <c r="N47" s="75"/>
      <c r="O47" s="84"/>
    </row>
    <row r="48" spans="2:15" ht="12.75">
      <c r="B48" s="85"/>
      <c r="C48" s="86"/>
      <c r="D48" s="86"/>
      <c r="E48" s="84"/>
      <c r="F48" s="85"/>
      <c r="G48" s="85"/>
      <c r="H48" s="70"/>
      <c r="I48" s="71"/>
      <c r="J48" s="72"/>
      <c r="K48" s="73"/>
      <c r="L48" s="74"/>
      <c r="M48" s="74"/>
      <c r="N48" s="75"/>
      <c r="O48" s="84"/>
    </row>
    <row r="49" spans="2:15" ht="12.75">
      <c r="B49" s="85"/>
      <c r="C49" s="86"/>
      <c r="D49" s="86"/>
      <c r="E49" s="84"/>
      <c r="F49" s="85"/>
      <c r="G49" s="85"/>
      <c r="H49" s="70"/>
      <c r="I49" s="71"/>
      <c r="J49" s="72"/>
      <c r="K49" s="73"/>
      <c r="L49" s="74"/>
      <c r="M49" s="74"/>
      <c r="N49" s="75"/>
      <c r="O49" s="84"/>
    </row>
    <row r="50" spans="2:15" ht="12.75">
      <c r="B50" s="85"/>
      <c r="C50" s="86"/>
      <c r="D50" s="86"/>
      <c r="E50" s="84"/>
      <c r="F50" s="85"/>
      <c r="G50" s="85"/>
      <c r="H50" s="70"/>
      <c r="I50" s="71"/>
      <c r="J50" s="72"/>
      <c r="K50" s="73"/>
      <c r="L50" s="74"/>
      <c r="M50" s="74"/>
      <c r="N50" s="75"/>
      <c r="O50" s="84"/>
    </row>
    <row r="51" spans="2:15" ht="12.75">
      <c r="B51" s="85"/>
      <c r="C51" s="86"/>
      <c r="D51" s="86"/>
      <c r="E51" s="84"/>
      <c r="F51" s="85"/>
      <c r="G51" s="85"/>
      <c r="H51" s="70"/>
      <c r="I51" s="71"/>
      <c r="J51" s="72"/>
      <c r="K51" s="73"/>
      <c r="L51" s="74"/>
      <c r="M51" s="74"/>
      <c r="N51" s="75"/>
      <c r="O51" s="84"/>
    </row>
    <row r="52" spans="2:15" ht="12.75">
      <c r="B52" s="85"/>
      <c r="C52" s="86"/>
      <c r="D52" s="86"/>
      <c r="E52" s="84"/>
      <c r="F52" s="85"/>
      <c r="G52" s="85"/>
      <c r="H52" s="70"/>
      <c r="I52" s="71"/>
      <c r="J52" s="72"/>
      <c r="K52" s="73"/>
      <c r="L52" s="74"/>
      <c r="M52" s="74"/>
      <c r="N52" s="75"/>
      <c r="O52" s="84"/>
    </row>
    <row r="53" spans="2:15" ht="12.75">
      <c r="B53" s="85"/>
      <c r="C53" s="86"/>
      <c r="D53" s="86"/>
      <c r="E53" s="84"/>
      <c r="F53" s="85"/>
      <c r="G53" s="85"/>
      <c r="H53" s="70"/>
      <c r="I53" s="71"/>
      <c r="J53" s="72"/>
      <c r="K53" s="73"/>
      <c r="L53" s="74"/>
      <c r="M53" s="74"/>
      <c r="N53" s="75"/>
      <c r="O53" s="84"/>
    </row>
    <row r="54" spans="2:15" ht="12.75">
      <c r="B54" s="85"/>
      <c r="C54" s="86"/>
      <c r="D54" s="86"/>
      <c r="E54" s="84"/>
      <c r="F54" s="85"/>
      <c r="G54" s="85"/>
      <c r="H54" s="70"/>
      <c r="I54" s="71"/>
      <c r="J54" s="72"/>
      <c r="K54" s="73"/>
      <c r="L54" s="74"/>
      <c r="M54" s="74"/>
      <c r="N54" s="75"/>
      <c r="O54" s="84"/>
    </row>
    <row r="55" spans="2:15" ht="12.75">
      <c r="B55" s="85"/>
      <c r="C55" s="86"/>
      <c r="D55" s="86"/>
      <c r="E55" s="84"/>
      <c r="F55" s="85"/>
      <c r="G55" s="85"/>
      <c r="H55" s="70"/>
      <c r="I55" s="71"/>
      <c r="J55" s="72"/>
      <c r="K55" s="73"/>
      <c r="L55" s="74"/>
      <c r="M55" s="74"/>
      <c r="N55" s="75"/>
      <c r="O55" s="84"/>
    </row>
    <row r="56" spans="2:15" ht="12.75">
      <c r="B56" s="85"/>
      <c r="C56" s="86"/>
      <c r="D56" s="86"/>
      <c r="E56" s="84"/>
      <c r="F56" s="85"/>
      <c r="G56" s="85"/>
      <c r="H56" s="70"/>
      <c r="I56" s="71"/>
      <c r="J56" s="72"/>
      <c r="K56" s="73"/>
      <c r="L56" s="74"/>
      <c r="M56" s="74"/>
      <c r="N56" s="75"/>
      <c r="O56" s="84"/>
    </row>
    <row r="57" spans="2:15" ht="12.75">
      <c r="B57" s="85"/>
      <c r="C57" s="86"/>
      <c r="D57" s="86"/>
      <c r="E57" s="84"/>
      <c r="F57" s="85"/>
      <c r="G57" s="85"/>
      <c r="H57" s="70"/>
      <c r="I57" s="71"/>
      <c r="J57" s="72"/>
      <c r="K57" s="73"/>
      <c r="L57" s="74"/>
      <c r="M57" s="74"/>
      <c r="N57" s="75"/>
      <c r="O57" s="84"/>
    </row>
    <row r="58" spans="2:15" ht="12.75">
      <c r="B58" s="85"/>
      <c r="C58" s="86"/>
      <c r="D58" s="86"/>
      <c r="E58" s="84"/>
      <c r="F58" s="85"/>
      <c r="G58" s="85"/>
      <c r="H58" s="70"/>
      <c r="I58" s="71"/>
      <c r="J58" s="72"/>
      <c r="K58" s="73"/>
      <c r="L58" s="74"/>
      <c r="M58" s="74"/>
      <c r="N58" s="75"/>
      <c r="O58" s="84"/>
    </row>
    <row r="59" spans="2:15" ht="12.75">
      <c r="B59" s="85"/>
      <c r="C59" s="86"/>
      <c r="D59" s="86"/>
      <c r="E59" s="84"/>
      <c r="F59" s="85"/>
      <c r="G59" s="85"/>
      <c r="H59" s="70"/>
      <c r="I59" s="71"/>
      <c r="J59" s="72"/>
      <c r="K59" s="73"/>
      <c r="L59" s="74"/>
      <c r="M59" s="74"/>
      <c r="N59" s="75"/>
      <c r="O59" s="84"/>
    </row>
    <row r="60" spans="2:15" ht="12.75">
      <c r="B60" s="85"/>
      <c r="C60" s="86"/>
      <c r="D60" s="86"/>
      <c r="E60" s="84"/>
      <c r="F60" s="85"/>
      <c r="G60" s="85"/>
      <c r="H60" s="70"/>
      <c r="I60" s="71"/>
      <c r="J60" s="72"/>
      <c r="K60" s="73"/>
      <c r="L60" s="74"/>
      <c r="M60" s="74"/>
      <c r="N60" s="75"/>
      <c r="O60" s="84"/>
    </row>
    <row r="61" spans="2:15" ht="12.75">
      <c r="B61" s="85"/>
      <c r="C61" s="86"/>
      <c r="D61" s="86"/>
      <c r="E61" s="84"/>
      <c r="F61" s="85"/>
      <c r="G61" s="85"/>
      <c r="H61" s="70"/>
      <c r="I61" s="71"/>
      <c r="J61" s="72"/>
      <c r="K61" s="73"/>
      <c r="L61" s="74"/>
      <c r="M61" s="74"/>
      <c r="N61" s="75"/>
      <c r="O61" s="84"/>
    </row>
    <row r="62" spans="2:15" ht="12.75">
      <c r="B62" s="85"/>
      <c r="C62" s="84"/>
      <c r="D62" s="84"/>
      <c r="E62" s="84"/>
      <c r="F62" s="84"/>
      <c r="G62" s="84"/>
      <c r="H62" s="70"/>
      <c r="I62" s="71"/>
      <c r="J62" s="72"/>
      <c r="K62" s="73"/>
      <c r="L62" s="74"/>
      <c r="M62" s="74"/>
      <c r="N62" s="75"/>
      <c r="O62" s="84"/>
    </row>
    <row r="63" spans="2:15" ht="12.75">
      <c r="B63" s="85"/>
      <c r="C63" s="84"/>
      <c r="D63" s="84"/>
      <c r="E63" s="84"/>
      <c r="F63" s="84"/>
      <c r="G63" s="84"/>
      <c r="H63" s="70"/>
      <c r="I63" s="71"/>
      <c r="J63" s="72"/>
      <c r="K63" s="73"/>
      <c r="L63" s="74"/>
      <c r="M63" s="74"/>
      <c r="N63" s="75"/>
      <c r="O63" s="84"/>
    </row>
    <row r="64" spans="2:15" ht="12.75">
      <c r="B64" s="85"/>
      <c r="C64" s="84"/>
      <c r="D64" s="84"/>
      <c r="E64" s="84"/>
      <c r="F64" s="84"/>
      <c r="G64" s="84"/>
      <c r="H64" s="70"/>
      <c r="I64" s="71"/>
      <c r="J64" s="72"/>
      <c r="K64" s="73"/>
      <c r="L64" s="74"/>
      <c r="M64" s="74"/>
      <c r="N64" s="75"/>
      <c r="O64" s="84"/>
    </row>
    <row r="65" spans="2:15" ht="12.75">
      <c r="B65" s="85"/>
      <c r="C65" s="84"/>
      <c r="D65" s="84"/>
      <c r="E65" s="84"/>
      <c r="F65" s="84"/>
      <c r="G65" s="84"/>
      <c r="H65" s="70"/>
      <c r="I65" s="71"/>
      <c r="J65" s="72"/>
      <c r="K65" s="73"/>
      <c r="L65" s="74"/>
      <c r="M65" s="74"/>
      <c r="N65" s="75"/>
      <c r="O65" s="84"/>
    </row>
    <row r="66" spans="2:15" ht="12.75">
      <c r="B66" s="85"/>
      <c r="C66" s="84"/>
      <c r="D66" s="84"/>
      <c r="E66" s="84"/>
      <c r="F66" s="84"/>
      <c r="G66" s="84"/>
      <c r="H66" s="70"/>
      <c r="I66" s="71"/>
      <c r="J66" s="72"/>
      <c r="K66" s="73"/>
      <c r="L66" s="74"/>
      <c r="M66" s="74"/>
      <c r="N66" s="75"/>
      <c r="O66" s="84"/>
    </row>
    <row r="67" spans="2:15" ht="12.75">
      <c r="B67" s="85"/>
      <c r="C67" s="84"/>
      <c r="D67" s="84"/>
      <c r="E67" s="84"/>
      <c r="F67" s="84"/>
      <c r="G67" s="84"/>
      <c r="H67" s="70"/>
      <c r="I67" s="71"/>
      <c r="J67" s="72"/>
      <c r="K67" s="73"/>
      <c r="L67" s="74"/>
      <c r="M67" s="74"/>
      <c r="N67" s="75"/>
      <c r="O67" s="84"/>
    </row>
    <row r="68" spans="2:15" ht="12.75">
      <c r="B68" s="85"/>
      <c r="C68" s="84"/>
      <c r="D68" s="84"/>
      <c r="E68" s="84"/>
      <c r="F68" s="84"/>
      <c r="G68" s="84"/>
      <c r="H68" s="70"/>
      <c r="I68" s="71"/>
      <c r="J68" s="72"/>
      <c r="K68" s="73"/>
      <c r="L68" s="74"/>
      <c r="M68" s="74"/>
      <c r="N68" s="75"/>
      <c r="O68" s="84"/>
    </row>
    <row r="69" spans="2:15" ht="12.75">
      <c r="B69" s="85"/>
      <c r="C69" s="84"/>
      <c r="D69" s="84"/>
      <c r="E69" s="84"/>
      <c r="F69" s="84"/>
      <c r="G69" s="84"/>
      <c r="H69" s="70"/>
      <c r="I69" s="71"/>
      <c r="J69" s="72"/>
      <c r="K69" s="73"/>
      <c r="L69" s="74"/>
      <c r="M69" s="74"/>
      <c r="N69" s="75"/>
      <c r="O69" s="84"/>
    </row>
    <row r="70" spans="2:15" ht="12.75">
      <c r="B70" s="85"/>
      <c r="C70" s="84"/>
      <c r="D70" s="84"/>
      <c r="E70" s="84"/>
      <c r="F70" s="84"/>
      <c r="G70" s="84"/>
      <c r="H70" s="70"/>
      <c r="I70" s="71"/>
      <c r="J70" s="72"/>
      <c r="K70" s="73"/>
      <c r="L70" s="74"/>
      <c r="M70" s="74"/>
      <c r="N70" s="75"/>
      <c r="O70" s="84"/>
    </row>
    <row r="71" spans="2:15" ht="12.75">
      <c r="B71" s="85"/>
      <c r="C71" s="84"/>
      <c r="D71" s="84"/>
      <c r="E71" s="84"/>
      <c r="F71" s="84"/>
      <c r="G71" s="84"/>
      <c r="H71" s="70"/>
      <c r="I71" s="71"/>
      <c r="J71" s="72"/>
      <c r="K71" s="73"/>
      <c r="L71" s="74"/>
      <c r="M71" s="74"/>
      <c r="N71" s="75"/>
      <c r="O71" s="84"/>
    </row>
    <row r="72" spans="2:15" ht="12.75">
      <c r="B72" s="85"/>
      <c r="C72" s="84"/>
      <c r="D72" s="84"/>
      <c r="E72" s="84"/>
      <c r="F72" s="84"/>
      <c r="G72" s="84"/>
      <c r="H72" s="70"/>
      <c r="I72" s="71"/>
      <c r="J72" s="72"/>
      <c r="K72" s="73"/>
      <c r="L72" s="74"/>
      <c r="M72" s="74"/>
      <c r="N72" s="75"/>
      <c r="O72" s="84"/>
    </row>
    <row r="73" spans="2:15" ht="12.75">
      <c r="B73" s="85"/>
      <c r="C73" s="84"/>
      <c r="D73" s="84"/>
      <c r="E73" s="84"/>
      <c r="F73" s="84"/>
      <c r="G73" s="84"/>
      <c r="H73" s="70"/>
      <c r="I73" s="71"/>
      <c r="J73" s="72"/>
      <c r="K73" s="73"/>
      <c r="L73" s="74"/>
      <c r="M73" s="74"/>
      <c r="N73" s="75"/>
      <c r="O73" s="84"/>
    </row>
    <row r="74" spans="2:15" ht="12.75">
      <c r="B74" s="85"/>
      <c r="C74" s="84"/>
      <c r="D74" s="84"/>
      <c r="E74" s="84"/>
      <c r="F74" s="84"/>
      <c r="G74" s="84"/>
      <c r="H74" s="70"/>
      <c r="I74" s="71"/>
      <c r="J74" s="72"/>
      <c r="K74" s="73"/>
      <c r="L74" s="74"/>
      <c r="M74" s="74"/>
      <c r="N74" s="75"/>
      <c r="O74" s="84"/>
    </row>
    <row r="75" spans="2:15" ht="12.75">
      <c r="B75" s="85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2:15" ht="12.75">
      <c r="B76" s="85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2:15" ht="12.75">
      <c r="B77" s="85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2:15" ht="12.75">
      <c r="B78" s="85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2:15" ht="12.75">
      <c r="B79" s="85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2:15" ht="12.75">
      <c r="B80" s="85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2:15" ht="12.75">
      <c r="B81" s="85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2:15" ht="12.75">
      <c r="B82" s="85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2:15" ht="12.75">
      <c r="B83" s="85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</sheetData>
  <sheetProtection/>
  <mergeCells count="3">
    <mergeCell ref="B11:D11"/>
    <mergeCell ref="F11:G11"/>
    <mergeCell ref="L11:N1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82"/>
  <sheetViews>
    <sheetView zoomScalePageLayoutView="0" workbookViewId="0" topLeftCell="B1">
      <selection activeCell="Q23" sqref="Q23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5.00390625" style="5" customWidth="1"/>
    <col min="4" max="4" width="19.8515625" style="0" customWidth="1"/>
    <col min="5" max="5" width="25.140625" style="0" customWidth="1"/>
    <col min="6" max="6" width="11.421875" style="0" hidden="1" customWidth="1"/>
    <col min="7" max="7" width="8.28125" style="0" customWidth="1"/>
    <col min="8" max="8" width="7.28125" style="0" customWidth="1"/>
    <col min="9" max="11" width="11.421875" style="0" hidden="1" customWidth="1"/>
    <col min="12" max="12" width="8.7109375" style="0" customWidth="1"/>
    <col min="13" max="13" width="10.00390625" style="0" customWidth="1"/>
    <col min="14" max="14" width="11.421875" style="0" hidden="1" customWidth="1"/>
    <col min="15" max="15" width="8.57421875" style="0" customWidth="1"/>
  </cols>
  <sheetData>
    <row r="3" spans="2:14" ht="12.75">
      <c r="B3" s="1"/>
      <c r="C3" s="2"/>
      <c r="D3" s="3"/>
      <c r="E3" s="4"/>
      <c r="F3" s="5"/>
      <c r="G3" s="5"/>
      <c r="H3" s="5"/>
      <c r="I3" s="5"/>
      <c r="J3" s="5"/>
      <c r="K3" s="5"/>
      <c r="L3" s="5"/>
      <c r="M3" s="1"/>
      <c r="N3" s="1"/>
    </row>
    <row r="4" spans="2:12" ht="13.5" thickBot="1">
      <c r="B4" s="1"/>
      <c r="C4" s="1"/>
      <c r="D4" s="4"/>
      <c r="E4" s="4"/>
      <c r="F4" s="5"/>
      <c r="G4" s="5"/>
      <c r="H4" s="5"/>
      <c r="I4" s="5"/>
      <c r="J4" s="5"/>
      <c r="K4" s="5"/>
      <c r="L4" s="1"/>
    </row>
    <row r="5" spans="2:14" ht="14.25" thickBot="1" thickTop="1">
      <c r="B5" s="1"/>
      <c r="C5" s="1"/>
      <c r="D5" s="6" t="s">
        <v>92</v>
      </c>
      <c r="E5" s="7"/>
      <c r="F5" s="8"/>
      <c r="G5" s="9" t="s">
        <v>7</v>
      </c>
      <c r="H5" s="202" t="s">
        <v>86</v>
      </c>
      <c r="I5" s="203"/>
      <c r="J5" s="203"/>
      <c r="K5" s="203"/>
      <c r="L5" s="204"/>
      <c r="M5" s="11"/>
      <c r="N5" s="11"/>
    </row>
    <row r="6" spans="2:15" ht="14.25" thickBot="1" thickTop="1">
      <c r="B6" s="1"/>
      <c r="C6" s="1"/>
      <c r="D6" s="6"/>
      <c r="E6" s="6"/>
      <c r="F6" s="8"/>
      <c r="G6" s="12" t="s">
        <v>8</v>
      </c>
      <c r="H6" s="205">
        <v>1.1</v>
      </c>
      <c r="I6" s="206"/>
      <c r="J6" s="206"/>
      <c r="K6" s="206"/>
      <c r="L6" s="207"/>
      <c r="M6" s="11"/>
      <c r="N6" s="11"/>
      <c r="O6" s="11"/>
    </row>
    <row r="7" spans="2:15" ht="14.25" thickBot="1" thickTop="1">
      <c r="B7" s="1"/>
      <c r="C7" s="1"/>
      <c r="D7" s="16" t="s">
        <v>10</v>
      </c>
      <c r="E7" s="17">
        <v>300</v>
      </c>
      <c r="F7" s="8"/>
      <c r="G7" s="18" t="s">
        <v>9</v>
      </c>
      <c r="H7" s="208">
        <v>40643</v>
      </c>
      <c r="I7" s="209"/>
      <c r="J7" s="209"/>
      <c r="K7" s="209"/>
      <c r="L7" s="210"/>
      <c r="M7" s="11"/>
      <c r="N7" s="5"/>
      <c r="O7" s="5"/>
    </row>
    <row r="8" spans="2:10" ht="14.25" thickBot="1" thickTop="1">
      <c r="B8" s="1"/>
      <c r="C8" s="1"/>
      <c r="D8" s="22" t="s">
        <v>11</v>
      </c>
      <c r="E8" s="23">
        <v>520</v>
      </c>
      <c r="F8" s="8"/>
      <c r="G8" s="5"/>
      <c r="H8" s="5"/>
      <c r="I8" s="11"/>
      <c r="J8" s="11"/>
    </row>
    <row r="9" spans="2:15" ht="24.75" thickBot="1" thickTop="1">
      <c r="B9" s="1"/>
      <c r="C9" s="1"/>
      <c r="D9" s="24" t="s">
        <v>12</v>
      </c>
      <c r="E9" s="25">
        <f>E8/E7</f>
        <v>1.7333333333333334</v>
      </c>
      <c r="F9" s="26">
        <f>IF(E9&gt;1,(E9-1)*60+60,E9*60)</f>
        <v>104</v>
      </c>
      <c r="G9" s="76">
        <f>ROUNDUP(F9,0)</f>
        <v>104</v>
      </c>
      <c r="H9" s="46" t="s">
        <v>6</v>
      </c>
      <c r="I9" s="8"/>
      <c r="J9" s="8"/>
      <c r="K9" s="8"/>
      <c r="L9" s="27"/>
      <c r="M9" s="11"/>
      <c r="N9" s="11"/>
      <c r="O9" s="28"/>
    </row>
    <row r="10" spans="2:14" ht="14.25" thickBot="1" thickTop="1">
      <c r="B10" s="48"/>
      <c r="C10" s="49"/>
      <c r="D10" s="6"/>
      <c r="E10" s="6"/>
      <c r="F10" s="8"/>
      <c r="G10" s="8"/>
      <c r="H10" s="8"/>
      <c r="I10" s="8"/>
      <c r="J10" s="8"/>
      <c r="K10" s="8"/>
      <c r="L10" s="8"/>
      <c r="M10" s="11"/>
      <c r="N10" s="11"/>
    </row>
    <row r="11" spans="2:15" ht="14.25" thickBot="1" thickTop="1">
      <c r="B11" s="50"/>
      <c r="C11" s="196" t="s">
        <v>13</v>
      </c>
      <c r="D11" s="197"/>
      <c r="E11" s="197"/>
      <c r="F11" s="29"/>
      <c r="G11" s="196" t="s">
        <v>15</v>
      </c>
      <c r="H11" s="198"/>
      <c r="I11" s="62"/>
      <c r="J11" s="29"/>
      <c r="K11" s="29"/>
      <c r="L11" s="30" t="s">
        <v>14</v>
      </c>
      <c r="M11" s="199" t="s">
        <v>16</v>
      </c>
      <c r="N11" s="200"/>
      <c r="O11" s="201"/>
    </row>
    <row r="12" spans="2:15" ht="13.5" thickBot="1">
      <c r="B12" s="50"/>
      <c r="C12" s="31" t="s">
        <v>0</v>
      </c>
      <c r="D12" s="32" t="s">
        <v>1</v>
      </c>
      <c r="E12" s="32" t="s">
        <v>2</v>
      </c>
      <c r="F12" s="33"/>
      <c r="G12" s="34" t="s">
        <v>4</v>
      </c>
      <c r="H12" s="35" t="s">
        <v>3</v>
      </c>
      <c r="I12" s="32"/>
      <c r="J12" s="32" t="s">
        <v>5</v>
      </c>
      <c r="K12" s="33"/>
      <c r="L12" s="36" t="s">
        <v>3</v>
      </c>
      <c r="M12" s="37" t="s">
        <v>18</v>
      </c>
      <c r="N12" s="33"/>
      <c r="O12" s="38" t="s">
        <v>3</v>
      </c>
    </row>
    <row r="13" spans="2:15" ht="13.5" thickTop="1">
      <c r="B13" s="50"/>
      <c r="C13" s="52">
        <v>1</v>
      </c>
      <c r="D13" s="151" t="s">
        <v>66</v>
      </c>
      <c r="E13" s="152" t="s">
        <v>40</v>
      </c>
      <c r="F13" s="162"/>
      <c r="G13" s="167">
        <v>0</v>
      </c>
      <c r="H13" s="168">
        <v>95.09</v>
      </c>
      <c r="I13" s="132">
        <f aca="true" t="shared" si="0" ref="I13:I23">IF(H13&gt;J13,H13-J13,0)</f>
        <v>0</v>
      </c>
      <c r="J13" s="123">
        <f aca="true" t="shared" si="1" ref="J13:J23">$G$9</f>
        <v>104</v>
      </c>
      <c r="K13" s="124">
        <f aca="true" t="shared" si="2" ref="K13:K23">ROUNDUP(I13,0)</f>
        <v>0</v>
      </c>
      <c r="L13" s="140">
        <f aca="true" t="shared" si="3" ref="L13:L23">ROUNDUP(K13/4,0)</f>
        <v>0</v>
      </c>
      <c r="M13" s="143">
        <f aca="true" t="shared" si="4" ref="M13:M23">IF(G13="E","ELIM.",L13+G13)</f>
        <v>0</v>
      </c>
      <c r="N13" s="99">
        <f aca="true" t="shared" si="5" ref="N13:N23">IF(M13="ELIM.","ELIM.",H13)</f>
        <v>95.09</v>
      </c>
      <c r="O13" s="147">
        <f aca="true" t="shared" si="6" ref="O13:O23">IF(N13=0,"???",N13)</f>
        <v>95.09</v>
      </c>
    </row>
    <row r="14" spans="2:15" ht="12.75">
      <c r="B14" s="50"/>
      <c r="C14" s="53">
        <v>1</v>
      </c>
      <c r="D14" s="153" t="s">
        <v>58</v>
      </c>
      <c r="E14" s="154" t="s">
        <v>59</v>
      </c>
      <c r="F14" s="114"/>
      <c r="G14" s="169">
        <v>0</v>
      </c>
      <c r="H14" s="170">
        <v>91.72</v>
      </c>
      <c r="I14" s="164">
        <f t="shared" si="0"/>
        <v>0</v>
      </c>
      <c r="J14" s="126">
        <f t="shared" si="1"/>
        <v>104</v>
      </c>
      <c r="K14" s="127">
        <f t="shared" si="2"/>
        <v>0</v>
      </c>
      <c r="L14" s="173">
        <f t="shared" si="3"/>
        <v>0</v>
      </c>
      <c r="M14" s="144">
        <f t="shared" si="4"/>
        <v>0</v>
      </c>
      <c r="N14" s="105">
        <f t="shared" si="5"/>
        <v>91.72</v>
      </c>
      <c r="O14" s="148">
        <f t="shared" si="6"/>
        <v>91.72</v>
      </c>
    </row>
    <row r="15" spans="2:15" ht="12.75">
      <c r="B15" s="51"/>
      <c r="C15" s="53">
        <v>1</v>
      </c>
      <c r="D15" s="155" t="s">
        <v>72</v>
      </c>
      <c r="E15" s="154" t="s">
        <v>73</v>
      </c>
      <c r="F15" s="114"/>
      <c r="G15" s="169">
        <v>0</v>
      </c>
      <c r="H15" s="170">
        <v>82.68</v>
      </c>
      <c r="I15" s="165">
        <f t="shared" si="0"/>
        <v>0</v>
      </c>
      <c r="J15" s="126">
        <f t="shared" si="1"/>
        <v>104</v>
      </c>
      <c r="K15" s="127">
        <f t="shared" si="2"/>
        <v>0</v>
      </c>
      <c r="L15" s="141">
        <f t="shared" si="3"/>
        <v>0</v>
      </c>
      <c r="M15" s="144">
        <f t="shared" si="4"/>
        <v>0</v>
      </c>
      <c r="N15" s="105">
        <f t="shared" si="5"/>
        <v>82.68</v>
      </c>
      <c r="O15" s="148">
        <f t="shared" si="6"/>
        <v>82.68</v>
      </c>
    </row>
    <row r="16" spans="2:15" ht="12.75">
      <c r="B16" s="48"/>
      <c r="C16" s="53">
        <v>1</v>
      </c>
      <c r="D16" s="156" t="s">
        <v>67</v>
      </c>
      <c r="E16" s="157" t="s">
        <v>90</v>
      </c>
      <c r="F16" s="44"/>
      <c r="G16" s="136">
        <v>0</v>
      </c>
      <c r="H16" s="171">
        <v>82.44</v>
      </c>
      <c r="I16" s="165">
        <f t="shared" si="0"/>
        <v>0</v>
      </c>
      <c r="J16" s="103">
        <f t="shared" si="1"/>
        <v>104</v>
      </c>
      <c r="K16" s="104">
        <f t="shared" si="2"/>
        <v>0</v>
      </c>
      <c r="L16" s="141">
        <f t="shared" si="3"/>
        <v>0</v>
      </c>
      <c r="M16" s="144">
        <f t="shared" si="4"/>
        <v>0</v>
      </c>
      <c r="N16" s="105">
        <f t="shared" si="5"/>
        <v>82.44</v>
      </c>
      <c r="O16" s="149">
        <f t="shared" si="6"/>
        <v>82.44</v>
      </c>
    </row>
    <row r="17" spans="2:15" ht="12.75">
      <c r="B17" s="48"/>
      <c r="C17" s="53">
        <v>1</v>
      </c>
      <c r="D17" s="158" t="s">
        <v>60</v>
      </c>
      <c r="E17" s="159" t="s">
        <v>56</v>
      </c>
      <c r="F17" s="43"/>
      <c r="G17" s="136">
        <v>0</v>
      </c>
      <c r="H17" s="171">
        <v>79.31</v>
      </c>
      <c r="I17" s="165">
        <f t="shared" si="0"/>
        <v>0</v>
      </c>
      <c r="J17" s="103">
        <f t="shared" si="1"/>
        <v>104</v>
      </c>
      <c r="K17" s="104">
        <f t="shared" si="2"/>
        <v>0</v>
      </c>
      <c r="L17" s="141">
        <f t="shared" si="3"/>
        <v>0</v>
      </c>
      <c r="M17" s="144">
        <f t="shared" si="4"/>
        <v>0</v>
      </c>
      <c r="N17" s="105">
        <f t="shared" si="5"/>
        <v>79.31</v>
      </c>
      <c r="O17" s="149">
        <f t="shared" si="6"/>
        <v>79.31</v>
      </c>
    </row>
    <row r="18" spans="2:15" ht="12.75">
      <c r="B18" s="51"/>
      <c r="C18" s="53">
        <v>1</v>
      </c>
      <c r="D18" s="156" t="s">
        <v>52</v>
      </c>
      <c r="E18" s="157" t="s">
        <v>53</v>
      </c>
      <c r="F18" s="44"/>
      <c r="G18" s="136">
        <v>0</v>
      </c>
      <c r="H18" s="171">
        <v>79.16</v>
      </c>
      <c r="I18" s="165">
        <f t="shared" si="0"/>
        <v>0</v>
      </c>
      <c r="J18" s="103">
        <f t="shared" si="1"/>
        <v>104</v>
      </c>
      <c r="K18" s="104">
        <f t="shared" si="2"/>
        <v>0</v>
      </c>
      <c r="L18" s="141">
        <f t="shared" si="3"/>
        <v>0</v>
      </c>
      <c r="M18" s="144">
        <f t="shared" si="4"/>
        <v>0</v>
      </c>
      <c r="N18" s="105">
        <f t="shared" si="5"/>
        <v>79.16</v>
      </c>
      <c r="O18" s="149">
        <f t="shared" si="6"/>
        <v>79.16</v>
      </c>
    </row>
    <row r="19" spans="2:15" ht="12.75">
      <c r="B19" s="48"/>
      <c r="C19" s="53">
        <v>7</v>
      </c>
      <c r="D19" s="158" t="s">
        <v>62</v>
      </c>
      <c r="E19" s="159" t="s">
        <v>88</v>
      </c>
      <c r="F19" s="44"/>
      <c r="G19" s="136">
        <v>4</v>
      </c>
      <c r="H19" s="171">
        <v>91.84</v>
      </c>
      <c r="I19" s="165">
        <f t="shared" si="0"/>
        <v>0</v>
      </c>
      <c r="J19" s="103">
        <f t="shared" si="1"/>
        <v>104</v>
      </c>
      <c r="K19" s="104">
        <f t="shared" si="2"/>
        <v>0</v>
      </c>
      <c r="L19" s="141">
        <f t="shared" si="3"/>
        <v>0</v>
      </c>
      <c r="M19" s="144">
        <f t="shared" si="4"/>
        <v>4</v>
      </c>
      <c r="N19" s="105">
        <f t="shared" si="5"/>
        <v>91.84</v>
      </c>
      <c r="O19" s="149">
        <f t="shared" si="6"/>
        <v>91.84</v>
      </c>
    </row>
    <row r="20" spans="2:15" ht="12.75">
      <c r="B20" s="51"/>
      <c r="C20" s="53">
        <v>7</v>
      </c>
      <c r="D20" s="156" t="s">
        <v>68</v>
      </c>
      <c r="E20" s="157" t="s">
        <v>69</v>
      </c>
      <c r="F20" s="43"/>
      <c r="G20" s="136">
        <v>4</v>
      </c>
      <c r="H20" s="171">
        <v>85.66</v>
      </c>
      <c r="I20" s="165">
        <f t="shared" si="0"/>
        <v>0</v>
      </c>
      <c r="J20" s="103">
        <f t="shared" si="1"/>
        <v>104</v>
      </c>
      <c r="K20" s="104">
        <f t="shared" si="2"/>
        <v>0</v>
      </c>
      <c r="L20" s="141">
        <f t="shared" si="3"/>
        <v>0</v>
      </c>
      <c r="M20" s="144">
        <f t="shared" si="4"/>
        <v>4</v>
      </c>
      <c r="N20" s="105">
        <f t="shared" si="5"/>
        <v>85.66</v>
      </c>
      <c r="O20" s="149">
        <f t="shared" si="6"/>
        <v>85.66</v>
      </c>
    </row>
    <row r="21" spans="2:15" ht="12.75">
      <c r="B21" s="51"/>
      <c r="C21" s="53">
        <v>7</v>
      </c>
      <c r="D21" s="156" t="s">
        <v>70</v>
      </c>
      <c r="E21" s="157" t="s">
        <v>51</v>
      </c>
      <c r="F21" s="44"/>
      <c r="G21" s="136">
        <v>4</v>
      </c>
      <c r="H21" s="171">
        <v>83.59</v>
      </c>
      <c r="I21" s="165">
        <f t="shared" si="0"/>
        <v>0</v>
      </c>
      <c r="J21" s="103">
        <f t="shared" si="1"/>
        <v>104</v>
      </c>
      <c r="K21" s="104">
        <f t="shared" si="2"/>
        <v>0</v>
      </c>
      <c r="L21" s="141">
        <f t="shared" si="3"/>
        <v>0</v>
      </c>
      <c r="M21" s="144">
        <f t="shared" si="4"/>
        <v>4</v>
      </c>
      <c r="N21" s="105">
        <f t="shared" si="5"/>
        <v>83.59</v>
      </c>
      <c r="O21" s="149">
        <f t="shared" si="6"/>
        <v>83.59</v>
      </c>
    </row>
    <row r="22" spans="2:15" ht="12.75">
      <c r="B22" s="48"/>
      <c r="C22" s="53" t="s">
        <v>91</v>
      </c>
      <c r="D22" s="158" t="s">
        <v>64</v>
      </c>
      <c r="E22" s="159" t="s">
        <v>65</v>
      </c>
      <c r="F22" s="44"/>
      <c r="G22" s="136" t="s">
        <v>85</v>
      </c>
      <c r="H22" s="171"/>
      <c r="I22" s="165">
        <f t="shared" si="0"/>
        <v>0</v>
      </c>
      <c r="J22" s="103">
        <f t="shared" si="1"/>
        <v>104</v>
      </c>
      <c r="K22" s="104">
        <f t="shared" si="2"/>
        <v>0</v>
      </c>
      <c r="L22" s="141">
        <f t="shared" si="3"/>
        <v>0</v>
      </c>
      <c r="M22" s="144" t="str">
        <f t="shared" si="4"/>
        <v>ELIM.</v>
      </c>
      <c r="N22" s="105" t="str">
        <f t="shared" si="5"/>
        <v>ELIM.</v>
      </c>
      <c r="O22" s="149" t="str">
        <f t="shared" si="6"/>
        <v>ELIM.</v>
      </c>
    </row>
    <row r="23" spans="2:15" ht="13.5" thickBot="1">
      <c r="B23" s="48"/>
      <c r="C23" s="88" t="s">
        <v>91</v>
      </c>
      <c r="D23" s="160" t="s">
        <v>71</v>
      </c>
      <c r="E23" s="161" t="s">
        <v>88</v>
      </c>
      <c r="F23" s="163"/>
      <c r="G23" s="138" t="s">
        <v>85</v>
      </c>
      <c r="H23" s="172"/>
      <c r="I23" s="166">
        <f t="shared" si="0"/>
        <v>0</v>
      </c>
      <c r="J23" s="109">
        <f t="shared" si="1"/>
        <v>104</v>
      </c>
      <c r="K23" s="110">
        <f t="shared" si="2"/>
        <v>0</v>
      </c>
      <c r="L23" s="142">
        <f t="shared" si="3"/>
        <v>0</v>
      </c>
      <c r="M23" s="145" t="str">
        <f t="shared" si="4"/>
        <v>ELIM.</v>
      </c>
      <c r="N23" s="111" t="str">
        <f t="shared" si="5"/>
        <v>ELIM.</v>
      </c>
      <c r="O23" s="150" t="str">
        <f t="shared" si="6"/>
        <v>ELIM.</v>
      </c>
    </row>
    <row r="24" spans="3:16" ht="13.5" thickTop="1">
      <c r="C24" s="73"/>
      <c r="D24" s="83"/>
      <c r="E24" s="83"/>
      <c r="F24" s="84"/>
      <c r="G24" s="85"/>
      <c r="H24" s="85"/>
      <c r="I24" s="70"/>
      <c r="J24" s="71"/>
      <c r="K24" s="72"/>
      <c r="L24" s="73"/>
      <c r="M24" s="74"/>
      <c r="N24" s="74"/>
      <c r="O24" s="75"/>
      <c r="P24" s="84"/>
    </row>
    <row r="25" spans="3:16" ht="12.75">
      <c r="C25" s="73"/>
      <c r="D25" s="86"/>
      <c r="E25" s="86"/>
      <c r="F25" s="84"/>
      <c r="G25" s="85"/>
      <c r="H25" s="85"/>
      <c r="I25" s="70"/>
      <c r="J25" s="71"/>
      <c r="K25" s="72"/>
      <c r="L25" s="73"/>
      <c r="M25" s="74"/>
      <c r="N25" s="74"/>
      <c r="O25" s="75"/>
      <c r="P25" s="84"/>
    </row>
    <row r="26" spans="3:16" ht="12.75">
      <c r="C26" s="73"/>
      <c r="D26" s="86"/>
      <c r="E26" s="86"/>
      <c r="F26" s="84"/>
      <c r="G26" s="85"/>
      <c r="H26" s="85"/>
      <c r="I26" s="70"/>
      <c r="J26" s="71"/>
      <c r="K26" s="72"/>
      <c r="L26" s="73"/>
      <c r="M26" s="74"/>
      <c r="N26" s="74"/>
      <c r="O26" s="75"/>
      <c r="P26" s="84"/>
    </row>
    <row r="27" spans="3:16" ht="12.75">
      <c r="C27" s="73"/>
      <c r="D27" s="86"/>
      <c r="E27" s="86"/>
      <c r="F27" s="84"/>
      <c r="G27" s="85"/>
      <c r="H27" s="85"/>
      <c r="I27" s="70"/>
      <c r="J27" s="71"/>
      <c r="K27" s="72"/>
      <c r="L27" s="73"/>
      <c r="M27" s="74"/>
      <c r="N27" s="74"/>
      <c r="O27" s="75"/>
      <c r="P27" s="84"/>
    </row>
    <row r="28" spans="3:16" ht="12.75">
      <c r="C28" s="73"/>
      <c r="D28" s="86"/>
      <c r="E28" s="86"/>
      <c r="F28" s="84"/>
      <c r="G28" s="85"/>
      <c r="H28" s="85"/>
      <c r="I28" s="70"/>
      <c r="J28" s="71"/>
      <c r="K28" s="72"/>
      <c r="L28" s="73"/>
      <c r="M28" s="74"/>
      <c r="N28" s="74"/>
      <c r="O28" s="75"/>
      <c r="P28" s="84"/>
    </row>
    <row r="29" spans="3:16" ht="12.75">
      <c r="C29" s="73"/>
      <c r="D29" s="86"/>
      <c r="E29" s="86"/>
      <c r="F29" s="84"/>
      <c r="G29" s="85"/>
      <c r="H29" s="85"/>
      <c r="I29" s="70"/>
      <c r="J29" s="71"/>
      <c r="K29" s="72"/>
      <c r="L29" s="73"/>
      <c r="M29" s="74"/>
      <c r="N29" s="74"/>
      <c r="O29" s="75"/>
      <c r="P29" s="84"/>
    </row>
    <row r="30" spans="3:16" ht="12.75">
      <c r="C30" s="73"/>
      <c r="D30" s="83"/>
      <c r="E30" s="86"/>
      <c r="F30" s="84"/>
      <c r="G30" s="85"/>
      <c r="H30" s="85"/>
      <c r="I30" s="70"/>
      <c r="J30" s="71"/>
      <c r="K30" s="72"/>
      <c r="L30" s="73"/>
      <c r="M30" s="74"/>
      <c r="N30" s="74"/>
      <c r="O30" s="75"/>
      <c r="P30" s="84"/>
    </row>
    <row r="31" spans="3:16" ht="12.75">
      <c r="C31" s="73"/>
      <c r="D31" s="86"/>
      <c r="E31" s="86"/>
      <c r="F31" s="84"/>
      <c r="G31" s="85"/>
      <c r="H31" s="85"/>
      <c r="I31" s="70"/>
      <c r="J31" s="71"/>
      <c r="K31" s="72"/>
      <c r="L31" s="73"/>
      <c r="M31" s="74"/>
      <c r="N31" s="74"/>
      <c r="O31" s="75"/>
      <c r="P31" s="84"/>
    </row>
    <row r="32" spans="3:16" ht="12.75">
      <c r="C32" s="73"/>
      <c r="D32" s="86"/>
      <c r="E32" s="86"/>
      <c r="F32" s="84"/>
      <c r="G32" s="85"/>
      <c r="H32" s="85"/>
      <c r="I32" s="70"/>
      <c r="J32" s="71"/>
      <c r="K32" s="72"/>
      <c r="L32" s="73"/>
      <c r="M32" s="74"/>
      <c r="N32" s="74"/>
      <c r="O32" s="75"/>
      <c r="P32" s="84"/>
    </row>
    <row r="33" spans="3:16" ht="12.75">
      <c r="C33" s="73"/>
      <c r="D33" s="86"/>
      <c r="E33" s="86"/>
      <c r="F33" s="84"/>
      <c r="G33" s="85"/>
      <c r="H33" s="85"/>
      <c r="I33" s="70"/>
      <c r="J33" s="71"/>
      <c r="K33" s="72"/>
      <c r="L33" s="73"/>
      <c r="M33" s="74"/>
      <c r="N33" s="74"/>
      <c r="O33" s="75"/>
      <c r="P33" s="84"/>
    </row>
    <row r="34" spans="3:16" ht="12.75">
      <c r="C34" s="73"/>
      <c r="D34" s="86"/>
      <c r="E34" s="86"/>
      <c r="F34" s="84"/>
      <c r="G34" s="85"/>
      <c r="H34" s="85"/>
      <c r="I34" s="70"/>
      <c r="J34" s="71"/>
      <c r="K34" s="72"/>
      <c r="L34" s="73"/>
      <c r="M34" s="74"/>
      <c r="N34" s="74"/>
      <c r="O34" s="75"/>
      <c r="P34" s="84"/>
    </row>
    <row r="35" spans="3:16" ht="12.75">
      <c r="C35" s="73"/>
      <c r="D35" s="86"/>
      <c r="E35" s="86"/>
      <c r="F35" s="84"/>
      <c r="G35" s="85"/>
      <c r="H35" s="85"/>
      <c r="I35" s="70"/>
      <c r="J35" s="71"/>
      <c r="K35" s="72"/>
      <c r="L35" s="73"/>
      <c r="M35" s="74"/>
      <c r="N35" s="74"/>
      <c r="O35" s="75"/>
      <c r="P35" s="84"/>
    </row>
    <row r="36" spans="3:16" ht="12.75">
      <c r="C36" s="73"/>
      <c r="D36" s="86"/>
      <c r="E36" s="86"/>
      <c r="F36" s="84"/>
      <c r="G36" s="85"/>
      <c r="H36" s="85"/>
      <c r="I36" s="70"/>
      <c r="J36" s="71"/>
      <c r="K36" s="72"/>
      <c r="L36" s="73"/>
      <c r="M36" s="74"/>
      <c r="N36" s="74"/>
      <c r="O36" s="75"/>
      <c r="P36" s="84"/>
    </row>
    <row r="37" spans="3:16" ht="12.75">
      <c r="C37" s="73"/>
      <c r="D37" s="86"/>
      <c r="E37" s="86"/>
      <c r="F37" s="84"/>
      <c r="G37" s="85"/>
      <c r="H37" s="85"/>
      <c r="I37" s="70"/>
      <c r="J37" s="71"/>
      <c r="K37" s="72"/>
      <c r="L37" s="73"/>
      <c r="M37" s="74"/>
      <c r="N37" s="74"/>
      <c r="O37" s="75"/>
      <c r="P37" s="84"/>
    </row>
    <row r="38" spans="3:16" ht="12.75">
      <c r="C38" s="73"/>
      <c r="D38" s="86"/>
      <c r="E38" s="86"/>
      <c r="F38" s="84"/>
      <c r="G38" s="85"/>
      <c r="H38" s="85"/>
      <c r="I38" s="70"/>
      <c r="J38" s="71"/>
      <c r="K38" s="72"/>
      <c r="L38" s="73"/>
      <c r="M38" s="74"/>
      <c r="N38" s="74"/>
      <c r="O38" s="75"/>
      <c r="P38" s="84"/>
    </row>
    <row r="39" spans="3:16" ht="12.75">
      <c r="C39" s="85"/>
      <c r="D39" s="86"/>
      <c r="E39" s="86"/>
      <c r="F39" s="84"/>
      <c r="G39" s="85"/>
      <c r="H39" s="85"/>
      <c r="I39" s="70"/>
      <c r="J39" s="71"/>
      <c r="K39" s="72"/>
      <c r="L39" s="73"/>
      <c r="M39" s="74"/>
      <c r="N39" s="74"/>
      <c r="O39" s="75"/>
      <c r="P39" s="84"/>
    </row>
    <row r="40" spans="3:16" ht="12.75">
      <c r="C40" s="85"/>
      <c r="D40" s="86"/>
      <c r="E40" s="86"/>
      <c r="F40" s="84"/>
      <c r="G40" s="85"/>
      <c r="H40" s="85"/>
      <c r="I40" s="70"/>
      <c r="J40" s="71"/>
      <c r="K40" s="72"/>
      <c r="L40" s="73"/>
      <c r="M40" s="74"/>
      <c r="N40" s="74"/>
      <c r="O40" s="75"/>
      <c r="P40" s="84"/>
    </row>
    <row r="41" spans="3:16" ht="12.75">
      <c r="C41" s="85"/>
      <c r="D41" s="86"/>
      <c r="E41" s="86"/>
      <c r="F41" s="84"/>
      <c r="G41" s="85"/>
      <c r="H41" s="85"/>
      <c r="I41" s="70"/>
      <c r="J41" s="71"/>
      <c r="K41" s="72"/>
      <c r="L41" s="73"/>
      <c r="M41" s="74"/>
      <c r="N41" s="74"/>
      <c r="O41" s="75"/>
      <c r="P41" s="84"/>
    </row>
    <row r="42" spans="3:16" ht="12.75">
      <c r="C42" s="85"/>
      <c r="D42" s="86"/>
      <c r="E42" s="86"/>
      <c r="F42" s="84"/>
      <c r="G42" s="85"/>
      <c r="H42" s="85"/>
      <c r="I42" s="70"/>
      <c r="J42" s="71"/>
      <c r="K42" s="72"/>
      <c r="L42" s="73"/>
      <c r="M42" s="74"/>
      <c r="N42" s="74"/>
      <c r="O42" s="75"/>
      <c r="P42" s="84"/>
    </row>
    <row r="43" spans="3:16" ht="12.75">
      <c r="C43" s="85"/>
      <c r="D43" s="86"/>
      <c r="E43" s="86"/>
      <c r="F43" s="84"/>
      <c r="G43" s="85"/>
      <c r="H43" s="85"/>
      <c r="I43" s="70"/>
      <c r="J43" s="71"/>
      <c r="K43" s="72"/>
      <c r="L43" s="73"/>
      <c r="M43" s="74"/>
      <c r="N43" s="74"/>
      <c r="O43" s="75"/>
      <c r="P43" s="84"/>
    </row>
    <row r="44" spans="3:16" ht="12.75">
      <c r="C44" s="85"/>
      <c r="D44" s="86"/>
      <c r="E44" s="86"/>
      <c r="F44" s="84"/>
      <c r="G44" s="85"/>
      <c r="H44" s="85"/>
      <c r="I44" s="70"/>
      <c r="J44" s="71"/>
      <c r="K44" s="72"/>
      <c r="L44" s="73"/>
      <c r="M44" s="74"/>
      <c r="N44" s="74"/>
      <c r="O44" s="75"/>
      <c r="P44" s="84"/>
    </row>
    <row r="45" spans="3:16" ht="12.75">
      <c r="C45" s="85"/>
      <c r="D45" s="86"/>
      <c r="E45" s="86"/>
      <c r="F45" s="84"/>
      <c r="G45" s="85"/>
      <c r="H45" s="85"/>
      <c r="I45" s="70"/>
      <c r="J45" s="71"/>
      <c r="K45" s="72"/>
      <c r="L45" s="73"/>
      <c r="M45" s="74"/>
      <c r="N45" s="74"/>
      <c r="O45" s="75"/>
      <c r="P45" s="84"/>
    </row>
    <row r="46" spans="3:16" ht="12.75">
      <c r="C46" s="85"/>
      <c r="D46" s="86"/>
      <c r="E46" s="86"/>
      <c r="F46" s="84"/>
      <c r="G46" s="85"/>
      <c r="H46" s="85"/>
      <c r="I46" s="70"/>
      <c r="J46" s="71"/>
      <c r="K46" s="72"/>
      <c r="L46" s="73"/>
      <c r="M46" s="74"/>
      <c r="N46" s="74"/>
      <c r="O46" s="75"/>
      <c r="P46" s="84"/>
    </row>
    <row r="47" spans="3:16" ht="12.75">
      <c r="C47" s="85"/>
      <c r="D47" s="86"/>
      <c r="E47" s="86"/>
      <c r="F47" s="84"/>
      <c r="G47" s="85"/>
      <c r="H47" s="85"/>
      <c r="I47" s="70"/>
      <c r="J47" s="71"/>
      <c r="K47" s="72"/>
      <c r="L47" s="73"/>
      <c r="M47" s="74"/>
      <c r="N47" s="74"/>
      <c r="O47" s="75"/>
      <c r="P47" s="84"/>
    </row>
    <row r="48" spans="3:16" ht="12.75">
      <c r="C48" s="85"/>
      <c r="D48" s="86"/>
      <c r="E48" s="86"/>
      <c r="F48" s="84"/>
      <c r="G48" s="85"/>
      <c r="H48" s="85"/>
      <c r="I48" s="70"/>
      <c r="J48" s="71"/>
      <c r="K48" s="72"/>
      <c r="L48" s="73"/>
      <c r="M48" s="74"/>
      <c r="N48" s="74"/>
      <c r="O48" s="75"/>
      <c r="P48" s="84"/>
    </row>
    <row r="49" spans="3:16" ht="12.75">
      <c r="C49" s="85"/>
      <c r="D49" s="86"/>
      <c r="E49" s="86"/>
      <c r="F49" s="84"/>
      <c r="G49" s="85"/>
      <c r="H49" s="85"/>
      <c r="I49" s="70"/>
      <c r="J49" s="71"/>
      <c r="K49" s="72"/>
      <c r="L49" s="73"/>
      <c r="M49" s="74"/>
      <c r="N49" s="74"/>
      <c r="O49" s="75"/>
      <c r="P49" s="84"/>
    </row>
    <row r="50" spans="3:16" ht="12.75">
      <c r="C50" s="85"/>
      <c r="D50" s="86"/>
      <c r="E50" s="86"/>
      <c r="F50" s="84"/>
      <c r="G50" s="85"/>
      <c r="H50" s="85"/>
      <c r="I50" s="70"/>
      <c r="J50" s="71"/>
      <c r="K50" s="72"/>
      <c r="L50" s="73"/>
      <c r="M50" s="74"/>
      <c r="N50" s="74"/>
      <c r="O50" s="75"/>
      <c r="P50" s="84"/>
    </row>
    <row r="51" spans="3:16" ht="12.75">
      <c r="C51" s="85"/>
      <c r="D51" s="86"/>
      <c r="E51" s="86"/>
      <c r="F51" s="84"/>
      <c r="G51" s="85"/>
      <c r="H51" s="85"/>
      <c r="I51" s="70"/>
      <c r="J51" s="71"/>
      <c r="K51" s="72"/>
      <c r="L51" s="73"/>
      <c r="M51" s="74"/>
      <c r="N51" s="74"/>
      <c r="O51" s="75"/>
      <c r="P51" s="84"/>
    </row>
    <row r="52" spans="3:16" ht="12.75">
      <c r="C52" s="85"/>
      <c r="D52" s="86"/>
      <c r="E52" s="86"/>
      <c r="F52" s="84"/>
      <c r="G52" s="85"/>
      <c r="H52" s="85"/>
      <c r="I52" s="70"/>
      <c r="J52" s="71"/>
      <c r="K52" s="72"/>
      <c r="L52" s="73"/>
      <c r="M52" s="74"/>
      <c r="N52" s="74"/>
      <c r="O52" s="75"/>
      <c r="P52" s="84"/>
    </row>
    <row r="53" spans="3:16" ht="12.75">
      <c r="C53" s="85"/>
      <c r="D53" s="86"/>
      <c r="E53" s="86"/>
      <c r="F53" s="84"/>
      <c r="G53" s="85"/>
      <c r="H53" s="85"/>
      <c r="I53" s="70"/>
      <c r="J53" s="71"/>
      <c r="K53" s="72"/>
      <c r="L53" s="73"/>
      <c r="M53" s="74"/>
      <c r="N53" s="74"/>
      <c r="O53" s="75"/>
      <c r="P53" s="84"/>
    </row>
    <row r="54" spans="3:16" ht="12.75">
      <c r="C54" s="85"/>
      <c r="D54" s="86"/>
      <c r="E54" s="86"/>
      <c r="F54" s="84"/>
      <c r="G54" s="85"/>
      <c r="H54" s="85"/>
      <c r="I54" s="70"/>
      <c r="J54" s="71"/>
      <c r="K54" s="72"/>
      <c r="L54" s="73"/>
      <c r="M54" s="74"/>
      <c r="N54" s="74"/>
      <c r="O54" s="75"/>
      <c r="P54" s="84"/>
    </row>
    <row r="55" spans="3:16" ht="12.75">
      <c r="C55" s="85"/>
      <c r="D55" s="86"/>
      <c r="E55" s="86"/>
      <c r="F55" s="84"/>
      <c r="G55" s="85"/>
      <c r="H55" s="85"/>
      <c r="I55" s="70"/>
      <c r="J55" s="71"/>
      <c r="K55" s="72"/>
      <c r="L55" s="73"/>
      <c r="M55" s="74"/>
      <c r="N55" s="74"/>
      <c r="O55" s="75"/>
      <c r="P55" s="84"/>
    </row>
    <row r="56" spans="3:16" ht="12.75">
      <c r="C56" s="85"/>
      <c r="D56" s="86"/>
      <c r="E56" s="86"/>
      <c r="F56" s="84"/>
      <c r="G56" s="85"/>
      <c r="H56" s="85"/>
      <c r="I56" s="70"/>
      <c r="J56" s="71"/>
      <c r="K56" s="72"/>
      <c r="L56" s="73"/>
      <c r="M56" s="74"/>
      <c r="N56" s="74"/>
      <c r="O56" s="75"/>
      <c r="P56" s="84"/>
    </row>
    <row r="57" spans="3:16" ht="12.75">
      <c r="C57" s="85"/>
      <c r="D57" s="84"/>
      <c r="E57" s="84"/>
      <c r="F57" s="84"/>
      <c r="G57" s="84"/>
      <c r="H57" s="84"/>
      <c r="I57" s="70"/>
      <c r="J57" s="71"/>
      <c r="K57" s="72"/>
      <c r="L57" s="73"/>
      <c r="M57" s="74"/>
      <c r="N57" s="74"/>
      <c r="O57" s="75"/>
      <c r="P57" s="84"/>
    </row>
    <row r="58" spans="3:16" ht="12.75">
      <c r="C58" s="85"/>
      <c r="D58" s="84"/>
      <c r="E58" s="84"/>
      <c r="F58" s="84"/>
      <c r="G58" s="84"/>
      <c r="H58" s="84"/>
      <c r="I58" s="70"/>
      <c r="J58" s="71"/>
      <c r="K58" s="72"/>
      <c r="L58" s="73"/>
      <c r="M58" s="74"/>
      <c r="N58" s="74"/>
      <c r="O58" s="75"/>
      <c r="P58" s="84"/>
    </row>
    <row r="59" spans="3:16" ht="12.75">
      <c r="C59" s="85"/>
      <c r="D59" s="84"/>
      <c r="E59" s="84"/>
      <c r="F59" s="84"/>
      <c r="G59" s="84"/>
      <c r="H59" s="84"/>
      <c r="I59" s="70"/>
      <c r="J59" s="71"/>
      <c r="K59" s="72"/>
      <c r="L59" s="73"/>
      <c r="M59" s="74"/>
      <c r="N59" s="74"/>
      <c r="O59" s="75"/>
      <c r="P59" s="84"/>
    </row>
    <row r="60" spans="3:16" ht="12.75">
      <c r="C60" s="85"/>
      <c r="D60" s="84"/>
      <c r="E60" s="84"/>
      <c r="F60" s="84"/>
      <c r="G60" s="84"/>
      <c r="H60" s="84"/>
      <c r="I60" s="70"/>
      <c r="J60" s="71"/>
      <c r="K60" s="72"/>
      <c r="L60" s="73"/>
      <c r="M60" s="74"/>
      <c r="N60" s="74"/>
      <c r="O60" s="75"/>
      <c r="P60" s="84"/>
    </row>
    <row r="61" spans="3:16" ht="12.75">
      <c r="C61" s="85"/>
      <c r="D61" s="84"/>
      <c r="E61" s="84"/>
      <c r="F61" s="84"/>
      <c r="G61" s="84"/>
      <c r="H61" s="84"/>
      <c r="I61" s="70"/>
      <c r="J61" s="71"/>
      <c r="K61" s="72"/>
      <c r="L61" s="73"/>
      <c r="M61" s="74"/>
      <c r="N61" s="74"/>
      <c r="O61" s="75"/>
      <c r="P61" s="84"/>
    </row>
    <row r="62" spans="3:16" ht="12.75">
      <c r="C62" s="85"/>
      <c r="D62" s="84"/>
      <c r="E62" s="84"/>
      <c r="F62" s="84"/>
      <c r="G62" s="84"/>
      <c r="H62" s="84"/>
      <c r="I62" s="70"/>
      <c r="J62" s="71"/>
      <c r="K62" s="72"/>
      <c r="L62" s="73"/>
      <c r="M62" s="74"/>
      <c r="N62" s="74"/>
      <c r="O62" s="75"/>
      <c r="P62" s="84"/>
    </row>
    <row r="63" spans="3:16" ht="12.75">
      <c r="C63" s="85"/>
      <c r="D63" s="84"/>
      <c r="E63" s="84"/>
      <c r="F63" s="84"/>
      <c r="G63" s="84"/>
      <c r="H63" s="84"/>
      <c r="I63" s="70"/>
      <c r="J63" s="71"/>
      <c r="K63" s="72"/>
      <c r="L63" s="73"/>
      <c r="M63" s="74"/>
      <c r="N63" s="74"/>
      <c r="O63" s="75"/>
      <c r="P63" s="84"/>
    </row>
    <row r="64" spans="3:16" ht="12.75">
      <c r="C64" s="85"/>
      <c r="D64" s="84"/>
      <c r="E64" s="84"/>
      <c r="F64" s="84"/>
      <c r="G64" s="84"/>
      <c r="H64" s="84"/>
      <c r="I64" s="70"/>
      <c r="J64" s="71"/>
      <c r="K64" s="72"/>
      <c r="L64" s="73"/>
      <c r="M64" s="74"/>
      <c r="N64" s="74"/>
      <c r="O64" s="75"/>
      <c r="P64" s="84"/>
    </row>
    <row r="65" spans="3:16" ht="12.75">
      <c r="C65" s="85"/>
      <c r="D65" s="84"/>
      <c r="E65" s="84"/>
      <c r="F65" s="84"/>
      <c r="G65" s="84"/>
      <c r="H65" s="84"/>
      <c r="I65" s="70"/>
      <c r="J65" s="71"/>
      <c r="K65" s="72"/>
      <c r="L65" s="73"/>
      <c r="M65" s="74"/>
      <c r="N65" s="74"/>
      <c r="O65" s="75"/>
      <c r="P65" s="84"/>
    </row>
    <row r="66" spans="3:16" ht="12.75">
      <c r="C66" s="85"/>
      <c r="D66" s="84"/>
      <c r="E66" s="84"/>
      <c r="F66" s="84"/>
      <c r="G66" s="84"/>
      <c r="H66" s="84"/>
      <c r="I66" s="70"/>
      <c r="J66" s="71"/>
      <c r="K66" s="72"/>
      <c r="L66" s="73"/>
      <c r="M66" s="74"/>
      <c r="N66" s="74"/>
      <c r="O66" s="75"/>
      <c r="P66" s="84"/>
    </row>
    <row r="67" spans="3:16" ht="12.75">
      <c r="C67" s="85"/>
      <c r="D67" s="84"/>
      <c r="E67" s="84"/>
      <c r="F67" s="84"/>
      <c r="G67" s="84"/>
      <c r="H67" s="84"/>
      <c r="I67" s="70"/>
      <c r="J67" s="71"/>
      <c r="K67" s="72"/>
      <c r="L67" s="73"/>
      <c r="M67" s="74"/>
      <c r="N67" s="74"/>
      <c r="O67" s="75"/>
      <c r="P67" s="84"/>
    </row>
    <row r="68" spans="3:16" ht="12.75">
      <c r="C68" s="85"/>
      <c r="D68" s="84"/>
      <c r="E68" s="84"/>
      <c r="F68" s="84"/>
      <c r="G68" s="84"/>
      <c r="H68" s="84"/>
      <c r="I68" s="70"/>
      <c r="J68" s="71"/>
      <c r="K68" s="72"/>
      <c r="L68" s="73"/>
      <c r="M68" s="74"/>
      <c r="N68" s="74"/>
      <c r="O68" s="75"/>
      <c r="P68" s="84"/>
    </row>
    <row r="69" spans="3:16" ht="12.75">
      <c r="C69" s="85"/>
      <c r="D69" s="84"/>
      <c r="E69" s="84"/>
      <c r="F69" s="84"/>
      <c r="G69" s="84"/>
      <c r="H69" s="84"/>
      <c r="I69" s="70"/>
      <c r="J69" s="71"/>
      <c r="K69" s="72"/>
      <c r="L69" s="73"/>
      <c r="M69" s="74"/>
      <c r="N69" s="74"/>
      <c r="O69" s="75"/>
      <c r="P69" s="84"/>
    </row>
    <row r="70" spans="3:16" ht="12.75">
      <c r="C70" s="85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3:16" ht="12.75">
      <c r="C71" s="85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3:16" ht="12.75">
      <c r="C72" s="85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3:16" ht="12.75">
      <c r="C73" s="85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3:16" ht="12.75">
      <c r="C74" s="85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3:16" ht="12.75">
      <c r="C75" s="85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3:16" ht="12.75">
      <c r="C76" s="85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3:16" ht="12.75">
      <c r="C77" s="85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3:16" ht="12.75">
      <c r="C78" s="85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3:16" ht="12.75">
      <c r="C79" s="8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3:16" ht="12.75">
      <c r="C80" s="8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3:16" ht="12.75">
      <c r="C81" s="85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3:16" ht="12.75">
      <c r="C82" s="85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</sheetData>
  <sheetProtection/>
  <mergeCells count="6">
    <mergeCell ref="C11:E11"/>
    <mergeCell ref="G11:H11"/>
    <mergeCell ref="M11:O11"/>
    <mergeCell ref="H5:L5"/>
    <mergeCell ref="H6:L6"/>
    <mergeCell ref="H7:L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P234"/>
  <sheetViews>
    <sheetView tabSelected="1" zoomScalePageLayoutView="0" workbookViewId="0" topLeftCell="C4">
      <selection activeCell="E40" sqref="E40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5.00390625" style="5" customWidth="1"/>
    <col min="4" max="4" width="19.8515625" style="0" customWidth="1"/>
    <col min="5" max="5" width="25.140625" style="0" customWidth="1"/>
    <col min="6" max="6" width="11.421875" style="0" hidden="1" customWidth="1"/>
    <col min="7" max="7" width="8.28125" style="0" customWidth="1"/>
    <col min="8" max="8" width="7.28125" style="0" customWidth="1"/>
    <col min="9" max="11" width="11.421875" style="0" hidden="1" customWidth="1"/>
    <col min="12" max="12" width="8.7109375" style="0" customWidth="1"/>
    <col min="13" max="13" width="10.00390625" style="0" customWidth="1"/>
    <col min="14" max="14" width="11.421875" style="0" hidden="1" customWidth="1"/>
    <col min="15" max="15" width="8.57421875" style="0" customWidth="1"/>
  </cols>
  <sheetData>
    <row r="3" spans="2:14" ht="12.75">
      <c r="B3" s="1"/>
      <c r="C3" s="2"/>
      <c r="D3" s="3"/>
      <c r="E3" s="4"/>
      <c r="F3" s="5"/>
      <c r="G3" s="5"/>
      <c r="H3" s="5"/>
      <c r="I3" s="5"/>
      <c r="J3" s="5"/>
      <c r="K3" s="5"/>
      <c r="L3" s="5"/>
      <c r="M3" s="1"/>
      <c r="N3" s="1"/>
    </row>
    <row r="4" spans="2:12" ht="13.5" thickBot="1">
      <c r="B4" s="1"/>
      <c r="C4" s="1"/>
      <c r="D4" s="4"/>
      <c r="E4" s="4"/>
      <c r="F4" s="5"/>
      <c r="G4" s="5"/>
      <c r="H4" s="5"/>
      <c r="I4" s="5"/>
      <c r="J4" s="5"/>
      <c r="K4" s="5"/>
      <c r="L4" s="1"/>
    </row>
    <row r="5" spans="2:14" ht="14.25" thickBot="1" thickTop="1">
      <c r="B5" s="1"/>
      <c r="C5" s="1"/>
      <c r="D5" s="6" t="s">
        <v>93</v>
      </c>
      <c r="E5" s="7"/>
      <c r="F5" s="8"/>
      <c r="G5" s="9" t="s">
        <v>7</v>
      </c>
      <c r="H5" s="202" t="s">
        <v>86</v>
      </c>
      <c r="I5" s="203"/>
      <c r="J5" s="203"/>
      <c r="K5" s="203"/>
      <c r="L5" s="204"/>
      <c r="M5" s="11"/>
      <c r="N5" s="11"/>
    </row>
    <row r="6" spans="2:15" ht="14.25" thickBot="1" thickTop="1">
      <c r="B6" s="1"/>
      <c r="C6" s="1"/>
      <c r="D6" s="6"/>
      <c r="E6" s="6"/>
      <c r="F6" s="8"/>
      <c r="G6" s="12" t="s">
        <v>8</v>
      </c>
      <c r="H6" s="205">
        <v>1.2</v>
      </c>
      <c r="I6" s="206"/>
      <c r="J6" s="206"/>
      <c r="K6" s="206"/>
      <c r="L6" s="207"/>
      <c r="M6" s="11"/>
      <c r="N6" s="11"/>
      <c r="O6" s="11"/>
    </row>
    <row r="7" spans="2:15" ht="14.25" thickBot="1" thickTop="1">
      <c r="B7" s="1"/>
      <c r="C7" s="1"/>
      <c r="D7" s="16" t="s">
        <v>10</v>
      </c>
      <c r="E7" s="17">
        <v>350</v>
      </c>
      <c r="F7" s="8"/>
      <c r="G7" s="18" t="s">
        <v>9</v>
      </c>
      <c r="H7" s="208">
        <v>40643</v>
      </c>
      <c r="I7" s="209"/>
      <c r="J7" s="209"/>
      <c r="K7" s="209"/>
      <c r="L7" s="210"/>
      <c r="M7" s="11"/>
      <c r="N7" s="5"/>
      <c r="O7" s="5"/>
    </row>
    <row r="8" spans="2:10" ht="14.25" thickBot="1" thickTop="1">
      <c r="B8" s="1"/>
      <c r="C8" s="1"/>
      <c r="D8" s="22" t="s">
        <v>11</v>
      </c>
      <c r="E8" s="23">
        <v>490</v>
      </c>
      <c r="F8" s="8"/>
      <c r="G8" s="5"/>
      <c r="H8" s="5"/>
      <c r="I8" s="11"/>
      <c r="J8" s="11"/>
    </row>
    <row r="9" spans="2:15" ht="24.75" thickBot="1" thickTop="1">
      <c r="B9" s="1"/>
      <c r="C9" s="1"/>
      <c r="D9" s="24" t="s">
        <v>12</v>
      </c>
      <c r="E9" s="25">
        <f>E8/E7</f>
        <v>1.4</v>
      </c>
      <c r="F9" s="26">
        <f>IF(E9&gt;1,(E9-1)*60+60,E9*60)</f>
        <v>84</v>
      </c>
      <c r="G9" s="76">
        <f>ROUNDUP(F9,0)</f>
        <v>84</v>
      </c>
      <c r="H9" s="46" t="s">
        <v>6</v>
      </c>
      <c r="I9" s="8"/>
      <c r="J9" s="8"/>
      <c r="K9" s="8"/>
      <c r="L9" s="27"/>
      <c r="M9" s="11"/>
      <c r="N9" s="11"/>
      <c r="O9" s="28"/>
    </row>
    <row r="10" spans="2:14" ht="14.25" thickBot="1" thickTop="1">
      <c r="B10" s="48"/>
      <c r="C10" s="49"/>
      <c r="D10" s="6"/>
      <c r="E10" s="6"/>
      <c r="F10" s="8"/>
      <c r="G10" s="8"/>
      <c r="H10" s="8"/>
      <c r="I10" s="8"/>
      <c r="J10" s="8"/>
      <c r="K10" s="8"/>
      <c r="L10" s="8"/>
      <c r="M10" s="11"/>
      <c r="N10" s="11"/>
    </row>
    <row r="11" spans="2:15" ht="14.25" thickBot="1" thickTop="1">
      <c r="B11" s="50"/>
      <c r="C11" s="196" t="s">
        <v>13</v>
      </c>
      <c r="D11" s="197"/>
      <c r="E11" s="197"/>
      <c r="F11" s="29"/>
      <c r="G11" s="196" t="s">
        <v>15</v>
      </c>
      <c r="H11" s="198"/>
      <c r="I11" s="62"/>
      <c r="J11" s="29"/>
      <c r="K11" s="29"/>
      <c r="L11" s="30" t="s">
        <v>14</v>
      </c>
      <c r="M11" s="199" t="s">
        <v>16</v>
      </c>
      <c r="N11" s="200"/>
      <c r="O11" s="201"/>
    </row>
    <row r="12" spans="2:15" ht="13.5" thickBot="1">
      <c r="B12" s="50"/>
      <c r="C12" s="31" t="s">
        <v>0</v>
      </c>
      <c r="D12" s="32" t="s">
        <v>1</v>
      </c>
      <c r="E12" s="32" t="s">
        <v>2</v>
      </c>
      <c r="F12" s="33"/>
      <c r="G12" s="34" t="s">
        <v>4</v>
      </c>
      <c r="H12" s="35" t="s">
        <v>3</v>
      </c>
      <c r="I12" s="32"/>
      <c r="J12" s="32" t="s">
        <v>5</v>
      </c>
      <c r="K12" s="33"/>
      <c r="L12" s="36" t="s">
        <v>3</v>
      </c>
      <c r="M12" s="37" t="s">
        <v>18</v>
      </c>
      <c r="N12" s="33"/>
      <c r="O12" s="38" t="s">
        <v>3</v>
      </c>
    </row>
    <row r="13" spans="2:15" ht="14.25" thickBot="1" thickTop="1">
      <c r="B13" s="50"/>
      <c r="C13" s="96">
        <v>1</v>
      </c>
      <c r="D13" s="125" t="s">
        <v>83</v>
      </c>
      <c r="E13" s="125" t="s">
        <v>87</v>
      </c>
      <c r="F13" s="128"/>
      <c r="G13" s="134">
        <v>0</v>
      </c>
      <c r="H13" s="135">
        <v>70.53</v>
      </c>
      <c r="I13" s="132">
        <f>IF(H13&gt;J13,H13-J13,0)</f>
        <v>0</v>
      </c>
      <c r="J13" s="97">
        <f aca="true" t="shared" si="0" ref="J13:J23">$G$9</f>
        <v>84</v>
      </c>
      <c r="K13" s="98">
        <f>ROUNDUP(I13,0)</f>
        <v>0</v>
      </c>
      <c r="L13" s="140">
        <f aca="true" t="shared" si="1" ref="L13:L23">ROUNDUP(K13/4,0)</f>
        <v>0</v>
      </c>
      <c r="M13" s="143">
        <f aca="true" t="shared" si="2" ref="M13:M23">IF(G13="E","ELIM.",L13+G13)</f>
        <v>0</v>
      </c>
      <c r="N13" s="99">
        <f aca="true" t="shared" si="3" ref="N13:N23">IF(M13="ELIM.","ELIM.",H13)</f>
        <v>70.53</v>
      </c>
      <c r="O13" s="174">
        <f aca="true" t="shared" si="4" ref="O13:O23">IF(N13=0,"???",N13)</f>
        <v>70.53</v>
      </c>
    </row>
    <row r="14" spans="2:15" ht="14.25" thickBot="1" thickTop="1">
      <c r="B14" s="50"/>
      <c r="C14" s="100">
        <v>2</v>
      </c>
      <c r="D14" s="102" t="s">
        <v>76</v>
      </c>
      <c r="E14" s="102" t="s">
        <v>88</v>
      </c>
      <c r="F14" s="129"/>
      <c r="G14" s="136">
        <v>0</v>
      </c>
      <c r="H14" s="137">
        <v>74.5</v>
      </c>
      <c r="I14" s="132">
        <f aca="true" t="shared" si="5" ref="I14:I23">IF(H14&gt;J14,H14-J14,0)</f>
        <v>0</v>
      </c>
      <c r="J14" s="103">
        <f t="shared" si="0"/>
        <v>84</v>
      </c>
      <c r="K14" s="104">
        <f>ROUNDUP(I14,0)</f>
        <v>0</v>
      </c>
      <c r="L14" s="141">
        <f t="shared" si="1"/>
        <v>0</v>
      </c>
      <c r="M14" s="144">
        <f t="shared" si="2"/>
        <v>0</v>
      </c>
      <c r="N14" s="105">
        <f t="shared" si="3"/>
        <v>74.5</v>
      </c>
      <c r="O14" s="175">
        <f t="shared" si="4"/>
        <v>74.5</v>
      </c>
    </row>
    <row r="15" spans="2:15" ht="14.25" thickBot="1" thickTop="1">
      <c r="B15" s="51"/>
      <c r="C15" s="100">
        <v>3</v>
      </c>
      <c r="D15" s="102" t="s">
        <v>74</v>
      </c>
      <c r="E15" s="102" t="s">
        <v>25</v>
      </c>
      <c r="F15" s="130"/>
      <c r="G15" s="136">
        <v>0</v>
      </c>
      <c r="H15" s="137">
        <v>82.91</v>
      </c>
      <c r="I15" s="132">
        <f t="shared" si="5"/>
        <v>0</v>
      </c>
      <c r="J15" s="103">
        <f t="shared" si="0"/>
        <v>84</v>
      </c>
      <c r="K15" s="104">
        <f>ROUNDUP(I15,0)</f>
        <v>0</v>
      </c>
      <c r="L15" s="141">
        <f t="shared" si="1"/>
        <v>0</v>
      </c>
      <c r="M15" s="144">
        <f t="shared" si="2"/>
        <v>0</v>
      </c>
      <c r="N15" s="105">
        <f t="shared" si="3"/>
        <v>82.91</v>
      </c>
      <c r="O15" s="175">
        <f t="shared" si="4"/>
        <v>82.91</v>
      </c>
    </row>
    <row r="16" spans="2:15" ht="14.25" thickBot="1" thickTop="1">
      <c r="B16" s="48"/>
      <c r="C16" s="100">
        <v>4</v>
      </c>
      <c r="D16" s="102" t="s">
        <v>77</v>
      </c>
      <c r="E16" s="102" t="s">
        <v>78</v>
      </c>
      <c r="F16" s="130"/>
      <c r="G16" s="136">
        <v>4</v>
      </c>
      <c r="H16" s="137">
        <v>66.1</v>
      </c>
      <c r="I16" s="132">
        <f t="shared" si="5"/>
        <v>0</v>
      </c>
      <c r="J16" s="103">
        <f t="shared" si="0"/>
        <v>84</v>
      </c>
      <c r="K16" s="104">
        <f>ROUNDUP(I16,0)</f>
        <v>0</v>
      </c>
      <c r="L16" s="141">
        <f t="shared" si="1"/>
        <v>0</v>
      </c>
      <c r="M16" s="144">
        <f t="shared" si="2"/>
        <v>4</v>
      </c>
      <c r="N16" s="105">
        <f t="shared" si="3"/>
        <v>66.1</v>
      </c>
      <c r="O16" s="175">
        <f t="shared" si="4"/>
        <v>66.1</v>
      </c>
    </row>
    <row r="17" spans="2:15" ht="14.25" thickBot="1" thickTop="1">
      <c r="B17" s="48"/>
      <c r="C17" s="100">
        <v>5</v>
      </c>
      <c r="D17" s="106" t="s">
        <v>72</v>
      </c>
      <c r="E17" s="106" t="s">
        <v>73</v>
      </c>
      <c r="F17" s="130"/>
      <c r="G17" s="136">
        <v>4</v>
      </c>
      <c r="H17" s="137">
        <v>67.03</v>
      </c>
      <c r="I17" s="132">
        <f t="shared" si="5"/>
        <v>0</v>
      </c>
      <c r="J17" s="103">
        <f t="shared" si="0"/>
        <v>84</v>
      </c>
      <c r="K17" s="104">
        <f>ROUNDUP(I17,0)</f>
        <v>0</v>
      </c>
      <c r="L17" s="141">
        <f t="shared" si="1"/>
        <v>0</v>
      </c>
      <c r="M17" s="144">
        <f t="shared" si="2"/>
        <v>4</v>
      </c>
      <c r="N17" s="105">
        <f t="shared" si="3"/>
        <v>67.03</v>
      </c>
      <c r="O17" s="175">
        <f t="shared" si="4"/>
        <v>67.03</v>
      </c>
    </row>
    <row r="18" spans="2:15" ht="14.25" thickBot="1" thickTop="1">
      <c r="B18" s="51"/>
      <c r="C18" s="100">
        <v>6</v>
      </c>
      <c r="D18" s="106" t="s">
        <v>81</v>
      </c>
      <c r="E18" s="106" t="s">
        <v>25</v>
      </c>
      <c r="F18" s="130"/>
      <c r="G18" s="136">
        <v>4</v>
      </c>
      <c r="H18" s="137">
        <v>71.72</v>
      </c>
      <c r="I18" s="132">
        <f t="shared" si="5"/>
        <v>0</v>
      </c>
      <c r="J18" s="103">
        <f t="shared" si="0"/>
        <v>84</v>
      </c>
      <c r="K18" s="104"/>
      <c r="L18" s="141">
        <f t="shared" si="1"/>
        <v>0</v>
      </c>
      <c r="M18" s="144">
        <f t="shared" si="2"/>
        <v>4</v>
      </c>
      <c r="N18" s="105">
        <f t="shared" si="3"/>
        <v>71.72</v>
      </c>
      <c r="O18" s="175">
        <f t="shared" si="4"/>
        <v>71.72</v>
      </c>
    </row>
    <row r="19" spans="2:15" ht="14.25" thickBot="1" thickTop="1">
      <c r="B19" s="51"/>
      <c r="C19" s="100">
        <v>6</v>
      </c>
      <c r="D19" s="106" t="s">
        <v>82</v>
      </c>
      <c r="E19" s="106" t="s">
        <v>89</v>
      </c>
      <c r="F19" s="129"/>
      <c r="G19" s="136">
        <v>4</v>
      </c>
      <c r="H19" s="137">
        <v>71.72</v>
      </c>
      <c r="I19" s="132">
        <f t="shared" si="5"/>
        <v>0</v>
      </c>
      <c r="J19" s="103">
        <f t="shared" si="0"/>
        <v>84</v>
      </c>
      <c r="K19" s="104">
        <f>ROUNDUP(I19,0)</f>
        <v>0</v>
      </c>
      <c r="L19" s="141">
        <f t="shared" si="1"/>
        <v>0</v>
      </c>
      <c r="M19" s="144">
        <f t="shared" si="2"/>
        <v>4</v>
      </c>
      <c r="N19" s="105">
        <f t="shared" si="3"/>
        <v>71.72</v>
      </c>
      <c r="O19" s="175">
        <f t="shared" si="4"/>
        <v>71.72</v>
      </c>
    </row>
    <row r="20" spans="2:15" ht="14.25" thickBot="1" thickTop="1">
      <c r="B20" s="48"/>
      <c r="C20" s="100">
        <v>8</v>
      </c>
      <c r="D20" s="106" t="s">
        <v>48</v>
      </c>
      <c r="E20" s="106" t="s">
        <v>59</v>
      </c>
      <c r="F20" s="130"/>
      <c r="G20" s="136">
        <v>4</v>
      </c>
      <c r="H20" s="137">
        <v>81.75</v>
      </c>
      <c r="I20" s="132">
        <f t="shared" si="5"/>
        <v>0</v>
      </c>
      <c r="J20" s="103">
        <f t="shared" si="0"/>
        <v>84</v>
      </c>
      <c r="K20" s="104">
        <f>ROUNDUP(I20,0)</f>
        <v>0</v>
      </c>
      <c r="L20" s="141">
        <f t="shared" si="1"/>
        <v>0</v>
      </c>
      <c r="M20" s="144">
        <f t="shared" si="2"/>
        <v>4</v>
      </c>
      <c r="N20" s="105">
        <f t="shared" si="3"/>
        <v>81.75</v>
      </c>
      <c r="O20" s="175">
        <f t="shared" si="4"/>
        <v>81.75</v>
      </c>
    </row>
    <row r="21" spans="2:15" ht="14.25" thickBot="1" thickTop="1">
      <c r="B21" s="51"/>
      <c r="C21" s="100">
        <v>9</v>
      </c>
      <c r="D21" s="101" t="s">
        <v>75</v>
      </c>
      <c r="E21" s="102" t="s">
        <v>87</v>
      </c>
      <c r="F21" s="130"/>
      <c r="G21" s="136">
        <v>8</v>
      </c>
      <c r="H21" s="137">
        <v>64.66</v>
      </c>
      <c r="I21" s="132">
        <f t="shared" si="5"/>
        <v>0</v>
      </c>
      <c r="J21" s="103">
        <f t="shared" si="0"/>
        <v>84</v>
      </c>
      <c r="K21" s="104">
        <f>ROUNDUP(I21,0)</f>
        <v>0</v>
      </c>
      <c r="L21" s="141">
        <f t="shared" si="1"/>
        <v>0</v>
      </c>
      <c r="M21" s="144">
        <f t="shared" si="2"/>
        <v>8</v>
      </c>
      <c r="N21" s="105">
        <f t="shared" si="3"/>
        <v>64.66</v>
      </c>
      <c r="O21" s="175">
        <f t="shared" si="4"/>
        <v>64.66</v>
      </c>
    </row>
    <row r="22" spans="2:15" ht="14.25" thickBot="1" thickTop="1">
      <c r="B22" s="51"/>
      <c r="C22" s="100">
        <v>10</v>
      </c>
      <c r="D22" s="102" t="s">
        <v>79</v>
      </c>
      <c r="E22" s="102" t="s">
        <v>80</v>
      </c>
      <c r="F22" s="129"/>
      <c r="G22" s="136">
        <v>8</v>
      </c>
      <c r="H22" s="137">
        <v>71.85</v>
      </c>
      <c r="I22" s="132">
        <f t="shared" si="5"/>
        <v>0</v>
      </c>
      <c r="J22" s="103">
        <f t="shared" si="0"/>
        <v>84</v>
      </c>
      <c r="K22" s="104">
        <f>ROUNDUP(I22,0)</f>
        <v>0</v>
      </c>
      <c r="L22" s="141">
        <f t="shared" si="1"/>
        <v>0</v>
      </c>
      <c r="M22" s="144">
        <f t="shared" si="2"/>
        <v>8</v>
      </c>
      <c r="N22" s="105">
        <f t="shared" si="3"/>
        <v>71.85</v>
      </c>
      <c r="O22" s="175">
        <f t="shared" si="4"/>
        <v>71.85</v>
      </c>
    </row>
    <row r="23" spans="2:15" ht="14.25" thickBot="1" thickTop="1">
      <c r="B23" s="48"/>
      <c r="C23" s="107">
        <v>11</v>
      </c>
      <c r="D23" s="108" t="s">
        <v>84</v>
      </c>
      <c r="E23" s="108" t="s">
        <v>88</v>
      </c>
      <c r="F23" s="131"/>
      <c r="G23" s="138" t="s">
        <v>85</v>
      </c>
      <c r="H23" s="139"/>
      <c r="I23" s="133">
        <f t="shared" si="5"/>
        <v>0</v>
      </c>
      <c r="J23" s="109">
        <f t="shared" si="0"/>
        <v>84</v>
      </c>
      <c r="K23" s="110">
        <f>ROUNDUP(I23,0)</f>
        <v>0</v>
      </c>
      <c r="L23" s="142">
        <f t="shared" si="1"/>
        <v>0</v>
      </c>
      <c r="M23" s="145" t="str">
        <f t="shared" si="2"/>
        <v>ELIM.</v>
      </c>
      <c r="N23" s="111" t="str">
        <f t="shared" si="3"/>
        <v>ELIM.</v>
      </c>
      <c r="O23" s="150" t="str">
        <f t="shared" si="4"/>
        <v>ELIM.</v>
      </c>
    </row>
    <row r="24" spans="2:16" ht="13.5" thickTop="1">
      <c r="B24" s="48"/>
      <c r="C24" s="73"/>
      <c r="D24" s="86"/>
      <c r="E24" s="86"/>
      <c r="F24" s="85"/>
      <c r="G24" s="70"/>
      <c r="H24" s="70"/>
      <c r="I24" s="70"/>
      <c r="J24" s="71"/>
      <c r="K24" s="72"/>
      <c r="L24" s="73"/>
      <c r="M24" s="74"/>
      <c r="N24" s="74"/>
      <c r="O24" s="75"/>
      <c r="P24" s="84"/>
    </row>
    <row r="25" spans="2:16" ht="12.75">
      <c r="B25" s="48"/>
      <c r="C25" s="73"/>
      <c r="D25" s="86"/>
      <c r="E25" s="86"/>
      <c r="F25" s="84"/>
      <c r="G25" s="70"/>
      <c r="H25" s="70"/>
      <c r="I25" s="70"/>
      <c r="J25" s="71"/>
      <c r="K25" s="72"/>
      <c r="L25" s="73"/>
      <c r="M25" s="74"/>
      <c r="N25" s="74"/>
      <c r="O25" s="75"/>
      <c r="P25" s="84"/>
    </row>
    <row r="26" spans="2:16" ht="12.75">
      <c r="B26" s="48"/>
      <c r="C26" s="73"/>
      <c r="D26" s="86"/>
      <c r="E26" s="86"/>
      <c r="F26" s="85"/>
      <c r="G26" s="70"/>
      <c r="H26" s="71"/>
      <c r="I26" s="70"/>
      <c r="J26" s="71"/>
      <c r="K26" s="72"/>
      <c r="L26" s="73"/>
      <c r="M26" s="74"/>
      <c r="N26" s="74"/>
      <c r="O26" s="75"/>
      <c r="P26" s="84"/>
    </row>
    <row r="27" spans="2:16" ht="12.75">
      <c r="B27" s="48"/>
      <c r="C27" s="73"/>
      <c r="D27" s="86"/>
      <c r="E27" s="86"/>
      <c r="F27" s="85"/>
      <c r="G27" s="70"/>
      <c r="H27" s="70"/>
      <c r="I27" s="70"/>
      <c r="J27" s="71"/>
      <c r="K27" s="72"/>
      <c r="L27" s="73"/>
      <c r="M27" s="74"/>
      <c r="N27" s="74"/>
      <c r="O27" s="75"/>
      <c r="P27" s="84"/>
    </row>
    <row r="28" spans="2:16" ht="12.75">
      <c r="B28" s="48"/>
      <c r="C28" s="73"/>
      <c r="D28" s="86"/>
      <c r="E28" s="86"/>
      <c r="F28" s="85"/>
      <c r="G28" s="70"/>
      <c r="H28" s="70"/>
      <c r="I28" s="70"/>
      <c r="J28" s="71"/>
      <c r="K28" s="72"/>
      <c r="L28" s="73"/>
      <c r="M28" s="74"/>
      <c r="N28" s="74"/>
      <c r="O28" s="75"/>
      <c r="P28" s="84"/>
    </row>
    <row r="29" spans="2:16" ht="12.75">
      <c r="B29" s="48"/>
      <c r="C29" s="73"/>
      <c r="D29" s="83"/>
      <c r="E29" s="83"/>
      <c r="F29" s="85"/>
      <c r="G29" s="70"/>
      <c r="H29" s="70"/>
      <c r="I29" s="70"/>
      <c r="J29" s="71"/>
      <c r="K29" s="72"/>
      <c r="L29" s="73"/>
      <c r="M29" s="74"/>
      <c r="N29" s="74"/>
      <c r="O29" s="75"/>
      <c r="P29" s="84"/>
    </row>
    <row r="30" spans="2:16" ht="12.75">
      <c r="B30" s="48"/>
      <c r="C30" s="73"/>
      <c r="D30" s="86"/>
      <c r="E30" s="86"/>
      <c r="F30" s="85"/>
      <c r="G30" s="70"/>
      <c r="H30" s="70"/>
      <c r="I30" s="70"/>
      <c r="J30" s="71"/>
      <c r="K30" s="72"/>
      <c r="L30" s="73"/>
      <c r="M30" s="74"/>
      <c r="N30" s="74"/>
      <c r="O30" s="75"/>
      <c r="P30" s="84"/>
    </row>
    <row r="31" spans="2:16" ht="12.75">
      <c r="B31" s="48"/>
      <c r="C31" s="73"/>
      <c r="D31" s="86"/>
      <c r="E31" s="86"/>
      <c r="F31" s="85"/>
      <c r="G31" s="70"/>
      <c r="H31" s="70"/>
      <c r="I31" s="70"/>
      <c r="J31" s="71"/>
      <c r="K31" s="72"/>
      <c r="L31" s="73"/>
      <c r="M31" s="74"/>
      <c r="N31" s="74"/>
      <c r="O31" s="75"/>
      <c r="P31" s="84"/>
    </row>
    <row r="32" spans="2:16" ht="12.75">
      <c r="B32" s="48"/>
      <c r="C32" s="73"/>
      <c r="D32" s="86"/>
      <c r="E32" s="86"/>
      <c r="F32" s="84"/>
      <c r="G32" s="70"/>
      <c r="H32" s="70"/>
      <c r="I32" s="70"/>
      <c r="J32" s="71"/>
      <c r="K32" s="72"/>
      <c r="L32" s="73"/>
      <c r="M32" s="74"/>
      <c r="N32" s="74"/>
      <c r="O32" s="75"/>
      <c r="P32" s="84"/>
    </row>
    <row r="33" spans="2:16" ht="12.75">
      <c r="B33" s="45"/>
      <c r="C33" s="73"/>
      <c r="D33" s="86"/>
      <c r="E33" s="86"/>
      <c r="F33" s="84"/>
      <c r="G33" s="85"/>
      <c r="H33" s="85"/>
      <c r="I33" s="70"/>
      <c r="J33" s="71"/>
      <c r="K33" s="72"/>
      <c r="L33" s="73"/>
      <c r="M33" s="74"/>
      <c r="N33" s="74"/>
      <c r="O33" s="75"/>
      <c r="P33" s="84"/>
    </row>
    <row r="34" spans="3:16" ht="12.75">
      <c r="C34" s="73"/>
      <c r="D34" s="83"/>
      <c r="E34" s="83"/>
      <c r="F34" s="84"/>
      <c r="G34" s="85"/>
      <c r="H34" s="85"/>
      <c r="I34" s="70"/>
      <c r="J34" s="71"/>
      <c r="K34" s="72"/>
      <c r="L34" s="73"/>
      <c r="M34" s="74"/>
      <c r="N34" s="74"/>
      <c r="O34" s="75"/>
      <c r="P34" s="84"/>
    </row>
    <row r="35" spans="3:16" ht="12.75">
      <c r="C35" s="73"/>
      <c r="D35" s="86"/>
      <c r="E35" s="86"/>
      <c r="F35" s="84"/>
      <c r="G35" s="85"/>
      <c r="H35" s="85"/>
      <c r="I35" s="70"/>
      <c r="J35" s="71"/>
      <c r="K35" s="72"/>
      <c r="L35" s="73"/>
      <c r="M35" s="74"/>
      <c r="N35" s="74"/>
      <c r="O35" s="75"/>
      <c r="P35" s="84"/>
    </row>
    <row r="36" spans="3:16" ht="12.75">
      <c r="C36" s="73"/>
      <c r="D36" s="86"/>
      <c r="E36" s="86"/>
      <c r="F36" s="84"/>
      <c r="G36" s="85"/>
      <c r="H36" s="85"/>
      <c r="I36" s="70"/>
      <c r="J36" s="71"/>
      <c r="K36" s="72"/>
      <c r="L36" s="73"/>
      <c r="M36" s="74"/>
      <c r="N36" s="74"/>
      <c r="O36" s="75"/>
      <c r="P36" s="84"/>
    </row>
    <row r="37" spans="3:16" ht="12.75">
      <c r="C37" s="73"/>
      <c r="D37" s="86"/>
      <c r="E37" s="86"/>
      <c r="F37" s="84"/>
      <c r="G37" s="85"/>
      <c r="H37" s="85"/>
      <c r="I37" s="70"/>
      <c r="J37" s="71"/>
      <c r="K37" s="72"/>
      <c r="L37" s="73"/>
      <c r="M37" s="74"/>
      <c r="N37" s="74"/>
      <c r="O37" s="75"/>
      <c r="P37" s="84"/>
    </row>
    <row r="38" spans="3:16" ht="12.75">
      <c r="C38" s="73"/>
      <c r="D38" s="86"/>
      <c r="E38" s="86"/>
      <c r="F38" s="84"/>
      <c r="G38" s="85"/>
      <c r="H38" s="85"/>
      <c r="I38" s="70"/>
      <c r="J38" s="71"/>
      <c r="K38" s="72"/>
      <c r="L38" s="73"/>
      <c r="M38" s="74"/>
      <c r="N38" s="74"/>
      <c r="O38" s="75"/>
      <c r="P38" s="84"/>
    </row>
    <row r="39" spans="3:16" ht="12.75">
      <c r="C39" s="73"/>
      <c r="D39" s="86"/>
      <c r="E39" s="86"/>
      <c r="F39" s="84"/>
      <c r="G39" s="85"/>
      <c r="H39" s="85"/>
      <c r="I39" s="70"/>
      <c r="J39" s="71"/>
      <c r="K39" s="72"/>
      <c r="L39" s="73"/>
      <c r="M39" s="74"/>
      <c r="N39" s="74"/>
      <c r="O39" s="75"/>
      <c r="P39" s="84"/>
    </row>
    <row r="40" spans="3:16" ht="12.75">
      <c r="C40" s="73"/>
      <c r="D40" s="83"/>
      <c r="E40" s="86"/>
      <c r="F40" s="84"/>
      <c r="G40" s="85"/>
      <c r="H40" s="85"/>
      <c r="I40" s="70"/>
      <c r="J40" s="71"/>
      <c r="K40" s="72"/>
      <c r="L40" s="73"/>
      <c r="M40" s="74"/>
      <c r="N40" s="74"/>
      <c r="O40" s="75"/>
      <c r="P40" s="84"/>
    </row>
    <row r="41" spans="3:16" ht="12.75">
      <c r="C41" s="73"/>
      <c r="D41" s="86"/>
      <c r="E41" s="86"/>
      <c r="F41" s="84"/>
      <c r="G41" s="85"/>
      <c r="H41" s="85"/>
      <c r="I41" s="70"/>
      <c r="J41" s="71"/>
      <c r="K41" s="72"/>
      <c r="L41" s="73"/>
      <c r="M41" s="74"/>
      <c r="N41" s="74"/>
      <c r="O41" s="75"/>
      <c r="P41" s="84"/>
    </row>
    <row r="42" spans="3:16" ht="12.75">
      <c r="C42" s="73"/>
      <c r="D42" s="86"/>
      <c r="E42" s="86"/>
      <c r="F42" s="84"/>
      <c r="G42" s="85"/>
      <c r="H42" s="85"/>
      <c r="I42" s="70"/>
      <c r="J42" s="71"/>
      <c r="K42" s="72"/>
      <c r="L42" s="73"/>
      <c r="M42" s="74"/>
      <c r="N42" s="74"/>
      <c r="O42" s="75"/>
      <c r="P42" s="84"/>
    </row>
    <row r="43" spans="3:16" ht="12.75">
      <c r="C43" s="73"/>
      <c r="D43" s="86"/>
      <c r="E43" s="86"/>
      <c r="F43" s="84"/>
      <c r="G43" s="85"/>
      <c r="H43" s="85"/>
      <c r="I43" s="70"/>
      <c r="J43" s="71"/>
      <c r="K43" s="72"/>
      <c r="L43" s="73"/>
      <c r="M43" s="74"/>
      <c r="N43" s="74"/>
      <c r="O43" s="75"/>
      <c r="P43" s="84"/>
    </row>
    <row r="44" spans="3:16" ht="12.75">
      <c r="C44" s="73"/>
      <c r="D44" s="86"/>
      <c r="E44" s="86"/>
      <c r="F44" s="84"/>
      <c r="G44" s="85"/>
      <c r="H44" s="85"/>
      <c r="I44" s="70"/>
      <c r="J44" s="71"/>
      <c r="K44" s="72"/>
      <c r="L44" s="73"/>
      <c r="M44" s="74"/>
      <c r="N44" s="74"/>
      <c r="O44" s="75"/>
      <c r="P44" s="84"/>
    </row>
    <row r="45" spans="3:16" ht="12.75">
      <c r="C45" s="73"/>
      <c r="D45" s="86"/>
      <c r="E45" s="86"/>
      <c r="F45" s="84"/>
      <c r="G45" s="85"/>
      <c r="H45" s="85"/>
      <c r="I45" s="70"/>
      <c r="J45" s="71"/>
      <c r="K45" s="72"/>
      <c r="L45" s="73"/>
      <c r="M45" s="74"/>
      <c r="N45" s="74"/>
      <c r="O45" s="75"/>
      <c r="P45" s="84"/>
    </row>
    <row r="46" spans="3:16" ht="12.75">
      <c r="C46" s="73"/>
      <c r="D46" s="86"/>
      <c r="E46" s="86"/>
      <c r="F46" s="84"/>
      <c r="G46" s="85"/>
      <c r="H46" s="85"/>
      <c r="I46" s="70"/>
      <c r="J46" s="71"/>
      <c r="K46" s="72"/>
      <c r="L46" s="73"/>
      <c r="M46" s="74"/>
      <c r="N46" s="74"/>
      <c r="O46" s="75"/>
      <c r="P46" s="84"/>
    </row>
    <row r="47" spans="3:16" ht="12.75">
      <c r="C47" s="73"/>
      <c r="D47" s="86"/>
      <c r="E47" s="86"/>
      <c r="F47" s="84"/>
      <c r="G47" s="85"/>
      <c r="H47" s="85"/>
      <c r="I47" s="70"/>
      <c r="J47" s="71"/>
      <c r="K47" s="72"/>
      <c r="L47" s="73"/>
      <c r="M47" s="74"/>
      <c r="N47" s="74"/>
      <c r="O47" s="75"/>
      <c r="P47" s="84"/>
    </row>
    <row r="48" spans="3:16" ht="12.75">
      <c r="C48" s="73"/>
      <c r="D48" s="86"/>
      <c r="E48" s="86"/>
      <c r="F48" s="84"/>
      <c r="G48" s="85"/>
      <c r="H48" s="85"/>
      <c r="I48" s="70"/>
      <c r="J48" s="71"/>
      <c r="K48" s="72"/>
      <c r="L48" s="73"/>
      <c r="M48" s="74"/>
      <c r="N48" s="74"/>
      <c r="O48" s="75"/>
      <c r="P48" s="84"/>
    </row>
    <row r="49" spans="3:16" ht="12.75">
      <c r="C49" s="85"/>
      <c r="D49" s="86"/>
      <c r="E49" s="86"/>
      <c r="F49" s="84"/>
      <c r="G49" s="85"/>
      <c r="H49" s="85"/>
      <c r="I49" s="70"/>
      <c r="J49" s="71"/>
      <c r="K49" s="72"/>
      <c r="L49" s="73"/>
      <c r="M49" s="74"/>
      <c r="N49" s="74"/>
      <c r="O49" s="75"/>
      <c r="P49" s="84"/>
    </row>
    <row r="50" spans="3:16" ht="12.75">
      <c r="C50" s="85"/>
      <c r="D50" s="86"/>
      <c r="E50" s="86"/>
      <c r="F50" s="84"/>
      <c r="G50" s="85"/>
      <c r="H50" s="85"/>
      <c r="I50" s="70"/>
      <c r="J50" s="71"/>
      <c r="K50" s="72"/>
      <c r="L50" s="73"/>
      <c r="M50" s="74"/>
      <c r="N50" s="74"/>
      <c r="O50" s="75"/>
      <c r="P50" s="84"/>
    </row>
    <row r="51" spans="3:16" ht="12.75">
      <c r="C51" s="85"/>
      <c r="D51" s="86"/>
      <c r="E51" s="86"/>
      <c r="F51" s="84"/>
      <c r="G51" s="85"/>
      <c r="H51" s="85"/>
      <c r="I51" s="70"/>
      <c r="J51" s="71"/>
      <c r="K51" s="72"/>
      <c r="L51" s="73"/>
      <c r="M51" s="74"/>
      <c r="N51" s="74"/>
      <c r="O51" s="75"/>
      <c r="P51" s="84"/>
    </row>
    <row r="52" spans="3:16" ht="12.75">
      <c r="C52" s="85"/>
      <c r="D52" s="86"/>
      <c r="E52" s="86"/>
      <c r="F52" s="84"/>
      <c r="G52" s="85"/>
      <c r="H52" s="85"/>
      <c r="I52" s="70"/>
      <c r="J52" s="71"/>
      <c r="K52" s="72"/>
      <c r="L52" s="73"/>
      <c r="M52" s="74"/>
      <c r="N52" s="74"/>
      <c r="O52" s="75"/>
      <c r="P52" s="84"/>
    </row>
    <row r="53" spans="3:16" ht="12.75">
      <c r="C53" s="85"/>
      <c r="D53" s="86"/>
      <c r="E53" s="86"/>
      <c r="F53" s="84"/>
      <c r="G53" s="85"/>
      <c r="H53" s="85"/>
      <c r="I53" s="70"/>
      <c r="J53" s="71"/>
      <c r="K53" s="72"/>
      <c r="L53" s="73"/>
      <c r="M53" s="74"/>
      <c r="N53" s="74"/>
      <c r="O53" s="75"/>
      <c r="P53" s="84"/>
    </row>
    <row r="54" spans="3:16" ht="12.75">
      <c r="C54" s="85"/>
      <c r="D54" s="86"/>
      <c r="E54" s="86"/>
      <c r="F54" s="84"/>
      <c r="G54" s="85"/>
      <c r="H54" s="85"/>
      <c r="I54" s="70"/>
      <c r="J54" s="71"/>
      <c r="K54" s="72"/>
      <c r="L54" s="73"/>
      <c r="M54" s="74"/>
      <c r="N54" s="74"/>
      <c r="O54" s="75"/>
      <c r="P54" s="84"/>
    </row>
    <row r="55" spans="3:16" ht="12.75">
      <c r="C55" s="85"/>
      <c r="D55" s="86"/>
      <c r="E55" s="86"/>
      <c r="F55" s="84"/>
      <c r="G55" s="85"/>
      <c r="H55" s="85"/>
      <c r="I55" s="70"/>
      <c r="J55" s="71"/>
      <c r="K55" s="72"/>
      <c r="L55" s="73"/>
      <c r="M55" s="74"/>
      <c r="N55" s="74"/>
      <c r="O55" s="75"/>
      <c r="P55" s="84"/>
    </row>
    <row r="56" spans="3:16" ht="12.75">
      <c r="C56" s="85"/>
      <c r="D56" s="86"/>
      <c r="E56" s="86"/>
      <c r="F56" s="84"/>
      <c r="G56" s="85"/>
      <c r="H56" s="85"/>
      <c r="I56" s="70"/>
      <c r="J56" s="71"/>
      <c r="K56" s="72"/>
      <c r="L56" s="73"/>
      <c r="M56" s="74"/>
      <c r="N56" s="74"/>
      <c r="O56" s="75"/>
      <c r="P56" s="84"/>
    </row>
    <row r="57" spans="3:16" ht="12.75">
      <c r="C57" s="85"/>
      <c r="D57" s="86"/>
      <c r="E57" s="86"/>
      <c r="F57" s="84"/>
      <c r="G57" s="85"/>
      <c r="H57" s="85"/>
      <c r="I57" s="70"/>
      <c r="J57" s="71"/>
      <c r="K57" s="72"/>
      <c r="L57" s="73"/>
      <c r="M57" s="74"/>
      <c r="N57" s="74"/>
      <c r="O57" s="75"/>
      <c r="P57" s="84"/>
    </row>
    <row r="58" spans="3:16" ht="12.75">
      <c r="C58" s="85"/>
      <c r="D58" s="86"/>
      <c r="E58" s="86"/>
      <c r="F58" s="84"/>
      <c r="G58" s="85"/>
      <c r="H58" s="85"/>
      <c r="I58" s="70"/>
      <c r="J58" s="71"/>
      <c r="K58" s="72"/>
      <c r="L58" s="73"/>
      <c r="M58" s="74"/>
      <c r="N58" s="74"/>
      <c r="O58" s="75"/>
      <c r="P58" s="84"/>
    </row>
    <row r="59" spans="3:16" ht="12.75">
      <c r="C59" s="85"/>
      <c r="D59" s="86"/>
      <c r="E59" s="86"/>
      <c r="F59" s="84"/>
      <c r="G59" s="85"/>
      <c r="H59" s="85"/>
      <c r="I59" s="70"/>
      <c r="J59" s="71"/>
      <c r="K59" s="72"/>
      <c r="L59" s="73"/>
      <c r="M59" s="74"/>
      <c r="N59" s="74"/>
      <c r="O59" s="75"/>
      <c r="P59" s="84"/>
    </row>
    <row r="60" spans="3:16" ht="12.75">
      <c r="C60" s="85"/>
      <c r="D60" s="86"/>
      <c r="E60" s="86"/>
      <c r="F60" s="84"/>
      <c r="G60" s="85"/>
      <c r="H60" s="85"/>
      <c r="I60" s="70"/>
      <c r="J60" s="71"/>
      <c r="K60" s="72"/>
      <c r="L60" s="73"/>
      <c r="M60" s="74"/>
      <c r="N60" s="74"/>
      <c r="O60" s="75"/>
      <c r="P60" s="84"/>
    </row>
    <row r="61" spans="3:16" ht="12.75">
      <c r="C61" s="85"/>
      <c r="D61" s="86"/>
      <c r="E61" s="86"/>
      <c r="F61" s="84"/>
      <c r="G61" s="85"/>
      <c r="H61" s="85"/>
      <c r="I61" s="70"/>
      <c r="J61" s="71"/>
      <c r="K61" s="72"/>
      <c r="L61" s="73"/>
      <c r="M61" s="74"/>
      <c r="N61" s="74"/>
      <c r="O61" s="75"/>
      <c r="P61" s="84"/>
    </row>
    <row r="62" spans="3:16" ht="12.75">
      <c r="C62" s="85"/>
      <c r="D62" s="86"/>
      <c r="E62" s="86"/>
      <c r="F62" s="84"/>
      <c r="G62" s="85"/>
      <c r="H62" s="85"/>
      <c r="I62" s="70"/>
      <c r="J62" s="71"/>
      <c r="K62" s="72"/>
      <c r="L62" s="73"/>
      <c r="M62" s="74"/>
      <c r="N62" s="74"/>
      <c r="O62" s="75"/>
      <c r="P62" s="84"/>
    </row>
    <row r="63" spans="3:16" ht="12.75">
      <c r="C63" s="85"/>
      <c r="D63" s="86"/>
      <c r="E63" s="86"/>
      <c r="F63" s="84"/>
      <c r="G63" s="85"/>
      <c r="H63" s="85"/>
      <c r="I63" s="70"/>
      <c r="J63" s="71"/>
      <c r="K63" s="72"/>
      <c r="L63" s="73"/>
      <c r="M63" s="74"/>
      <c r="N63" s="74"/>
      <c r="O63" s="75"/>
      <c r="P63" s="84"/>
    </row>
    <row r="64" spans="3:16" ht="12.75">
      <c r="C64" s="85"/>
      <c r="D64" s="86"/>
      <c r="E64" s="86"/>
      <c r="F64" s="84"/>
      <c r="G64" s="85"/>
      <c r="H64" s="85"/>
      <c r="I64" s="70"/>
      <c r="J64" s="71"/>
      <c r="K64" s="72"/>
      <c r="L64" s="73"/>
      <c r="M64" s="74"/>
      <c r="N64" s="74"/>
      <c r="O64" s="75"/>
      <c r="P64" s="84"/>
    </row>
    <row r="65" spans="3:16" ht="12.75">
      <c r="C65" s="85"/>
      <c r="D65" s="86"/>
      <c r="E65" s="86"/>
      <c r="F65" s="84"/>
      <c r="G65" s="85"/>
      <c r="H65" s="85"/>
      <c r="I65" s="70"/>
      <c r="J65" s="71"/>
      <c r="K65" s="72"/>
      <c r="L65" s="73"/>
      <c r="M65" s="74"/>
      <c r="N65" s="74"/>
      <c r="O65" s="75"/>
      <c r="P65" s="84"/>
    </row>
    <row r="66" spans="3:16" ht="12.75">
      <c r="C66" s="85"/>
      <c r="D66" s="86"/>
      <c r="E66" s="86"/>
      <c r="F66" s="84"/>
      <c r="G66" s="85"/>
      <c r="H66" s="85"/>
      <c r="I66" s="70"/>
      <c r="J66" s="71"/>
      <c r="K66" s="72"/>
      <c r="L66" s="73"/>
      <c r="M66" s="74"/>
      <c r="N66" s="74"/>
      <c r="O66" s="75"/>
      <c r="P66" s="84"/>
    </row>
    <row r="67" spans="3:16" ht="12.75">
      <c r="C67" s="85"/>
      <c r="D67" s="84"/>
      <c r="E67" s="84"/>
      <c r="F67" s="84"/>
      <c r="G67" s="84"/>
      <c r="H67" s="84"/>
      <c r="I67" s="70"/>
      <c r="J67" s="71"/>
      <c r="K67" s="72"/>
      <c r="L67" s="73"/>
      <c r="M67" s="74"/>
      <c r="N67" s="74"/>
      <c r="O67" s="75"/>
      <c r="P67" s="84"/>
    </row>
    <row r="68" spans="3:16" ht="12.75">
      <c r="C68" s="85"/>
      <c r="D68" s="84"/>
      <c r="E68" s="84"/>
      <c r="F68" s="84"/>
      <c r="G68" s="84"/>
      <c r="H68" s="84"/>
      <c r="I68" s="70"/>
      <c r="J68" s="71"/>
      <c r="K68" s="72"/>
      <c r="L68" s="73"/>
      <c r="M68" s="74"/>
      <c r="N68" s="74"/>
      <c r="O68" s="75"/>
      <c r="P68" s="84"/>
    </row>
    <row r="69" spans="3:16" ht="12.75">
      <c r="C69" s="85"/>
      <c r="D69" s="84"/>
      <c r="E69" s="84"/>
      <c r="F69" s="84"/>
      <c r="G69" s="84"/>
      <c r="H69" s="84"/>
      <c r="I69" s="70"/>
      <c r="J69" s="71"/>
      <c r="K69" s="72"/>
      <c r="L69" s="73"/>
      <c r="M69" s="74"/>
      <c r="N69" s="74"/>
      <c r="O69" s="75"/>
      <c r="P69" s="84"/>
    </row>
    <row r="70" spans="3:16" ht="12.75">
      <c r="C70" s="85"/>
      <c r="D70" s="84"/>
      <c r="E70" s="84"/>
      <c r="F70" s="84"/>
      <c r="G70" s="84"/>
      <c r="H70" s="84"/>
      <c r="I70" s="70"/>
      <c r="J70" s="71"/>
      <c r="K70" s="72"/>
      <c r="L70" s="73"/>
      <c r="M70" s="74"/>
      <c r="N70" s="74"/>
      <c r="O70" s="75"/>
      <c r="P70" s="84"/>
    </row>
    <row r="71" spans="3:16" ht="12.75">
      <c r="C71" s="85"/>
      <c r="D71" s="84"/>
      <c r="E71" s="84"/>
      <c r="F71" s="84"/>
      <c r="G71" s="84"/>
      <c r="H71" s="84"/>
      <c r="I71" s="70"/>
      <c r="J71" s="71"/>
      <c r="K71" s="72"/>
      <c r="L71" s="73"/>
      <c r="M71" s="74"/>
      <c r="N71" s="74"/>
      <c r="O71" s="75"/>
      <c r="P71" s="84"/>
    </row>
    <row r="72" spans="3:16" ht="12.75">
      <c r="C72" s="85"/>
      <c r="D72" s="84"/>
      <c r="E72" s="84"/>
      <c r="F72" s="84"/>
      <c r="G72" s="84"/>
      <c r="H72" s="84"/>
      <c r="I72" s="70"/>
      <c r="J72" s="71"/>
      <c r="K72" s="72"/>
      <c r="L72" s="73"/>
      <c r="M72" s="74"/>
      <c r="N72" s="74"/>
      <c r="O72" s="75"/>
      <c r="P72" s="84"/>
    </row>
    <row r="73" spans="3:16" ht="12.75">
      <c r="C73" s="85"/>
      <c r="D73" s="84"/>
      <c r="E73" s="84"/>
      <c r="F73" s="84"/>
      <c r="G73" s="84"/>
      <c r="H73" s="84"/>
      <c r="I73" s="70"/>
      <c r="J73" s="71"/>
      <c r="K73" s="72"/>
      <c r="L73" s="73"/>
      <c r="M73" s="74"/>
      <c r="N73" s="74"/>
      <c r="O73" s="75"/>
      <c r="P73" s="84"/>
    </row>
    <row r="74" spans="3:16" ht="12.75">
      <c r="C74" s="85"/>
      <c r="D74" s="84"/>
      <c r="E74" s="84"/>
      <c r="F74" s="84"/>
      <c r="G74" s="84"/>
      <c r="H74" s="84"/>
      <c r="I74" s="70"/>
      <c r="J74" s="71"/>
      <c r="K74" s="72"/>
      <c r="L74" s="73"/>
      <c r="M74" s="74"/>
      <c r="N74" s="74"/>
      <c r="O74" s="75"/>
      <c r="P74" s="84"/>
    </row>
    <row r="75" spans="3:16" ht="12.75">
      <c r="C75" s="85"/>
      <c r="D75" s="84"/>
      <c r="E75" s="84"/>
      <c r="F75" s="84"/>
      <c r="G75" s="84"/>
      <c r="H75" s="84"/>
      <c r="I75" s="70"/>
      <c r="J75" s="71"/>
      <c r="K75" s="72"/>
      <c r="L75" s="73"/>
      <c r="M75" s="74"/>
      <c r="N75" s="74"/>
      <c r="O75" s="75"/>
      <c r="P75" s="84"/>
    </row>
    <row r="76" spans="3:16" ht="12.75">
      <c r="C76" s="85"/>
      <c r="D76" s="84"/>
      <c r="E76" s="84"/>
      <c r="F76" s="84"/>
      <c r="G76" s="84"/>
      <c r="H76" s="84"/>
      <c r="I76" s="70"/>
      <c r="J76" s="71"/>
      <c r="K76" s="72"/>
      <c r="L76" s="73"/>
      <c r="M76" s="74"/>
      <c r="N76" s="74"/>
      <c r="O76" s="75"/>
      <c r="P76" s="84"/>
    </row>
    <row r="77" spans="3:16" ht="12.75">
      <c r="C77" s="85"/>
      <c r="D77" s="84"/>
      <c r="E77" s="84"/>
      <c r="F77" s="84"/>
      <c r="G77" s="84"/>
      <c r="H77" s="84"/>
      <c r="I77" s="70"/>
      <c r="J77" s="71"/>
      <c r="K77" s="72"/>
      <c r="L77" s="73"/>
      <c r="M77" s="74"/>
      <c r="N77" s="74"/>
      <c r="O77" s="75"/>
      <c r="P77" s="84"/>
    </row>
    <row r="78" spans="3:16" ht="12.75">
      <c r="C78" s="85"/>
      <c r="D78" s="84"/>
      <c r="E78" s="84"/>
      <c r="F78" s="84"/>
      <c r="G78" s="84"/>
      <c r="H78" s="84"/>
      <c r="I78" s="70"/>
      <c r="J78" s="71"/>
      <c r="K78" s="72"/>
      <c r="L78" s="73"/>
      <c r="M78" s="74"/>
      <c r="N78" s="74"/>
      <c r="O78" s="75"/>
      <c r="P78" s="84"/>
    </row>
    <row r="79" spans="3:16" ht="12.75">
      <c r="C79" s="85"/>
      <c r="D79" s="84"/>
      <c r="E79" s="84"/>
      <c r="F79" s="84"/>
      <c r="G79" s="84"/>
      <c r="H79" s="84"/>
      <c r="I79" s="70"/>
      <c r="J79" s="71"/>
      <c r="K79" s="72"/>
      <c r="L79" s="73"/>
      <c r="M79" s="74"/>
      <c r="N79" s="74"/>
      <c r="O79" s="75"/>
      <c r="P79" s="84"/>
    </row>
    <row r="80" spans="3:16" ht="12.75">
      <c r="C80" s="85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3:16" ht="12.75">
      <c r="C81" s="85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3:16" ht="12.75">
      <c r="C82" s="85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3:16" ht="12.75">
      <c r="C83" s="85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3:16" ht="12.75">
      <c r="C84" s="8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3:16" ht="12.75">
      <c r="C85" s="8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3:16" ht="12.75">
      <c r="C86" s="85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3:16" ht="12.75">
      <c r="C87" s="85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3:16" ht="12.75">
      <c r="C88" s="85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3:16" ht="12.75">
      <c r="C89" s="85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3:16" ht="12.75">
      <c r="C90" s="85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3:16" ht="12.75">
      <c r="C91" s="85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3:16" ht="12.75">
      <c r="C92" s="85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3:16" ht="12.75"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3:16" ht="12.75">
      <c r="C94" s="85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3:16" ht="12.75">
      <c r="C95" s="85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3:16" ht="12.75">
      <c r="C96" s="85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3:16" ht="12.75">
      <c r="C97" s="85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3:16" ht="12.75">
      <c r="C98" s="85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3:16" ht="12.75">
      <c r="C99" s="85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3:16" ht="12.75">
      <c r="C100" s="85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3:16" ht="12.75">
      <c r="C101" s="85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3:16" ht="12.75">
      <c r="C102" s="85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3:16" ht="12.75">
      <c r="C103" s="85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3:16" ht="12.75">
      <c r="C104" s="85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3:16" ht="12.75">
      <c r="C105" s="85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3:16" ht="12.75">
      <c r="C106" s="85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3:16" ht="12.75">
      <c r="C107" s="85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3:16" ht="12.75">
      <c r="C108" s="85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3:16" ht="12.75">
      <c r="C109" s="85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3:16" ht="12.75">
      <c r="C110" s="85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3:16" ht="12.75">
      <c r="C111" s="85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pans="3:16" ht="12.75">
      <c r="C112" s="8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pans="3:16" ht="12.75">
      <c r="C113" s="8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pans="3:16" ht="12.75">
      <c r="C114" s="85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5" spans="3:16" ht="12.75">
      <c r="C115" s="85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pans="3:16" ht="12.75">
      <c r="C116" s="85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pans="3:16" ht="12.75">
      <c r="C117" s="85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pans="3:16" ht="12.75">
      <c r="C118" s="85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pans="3:16" ht="12.75">
      <c r="C119" s="85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3:16" ht="12.75">
      <c r="C120" s="85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3:16" ht="12.75">
      <c r="C121" s="85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pans="3:16" ht="12.75">
      <c r="C122" s="85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pans="3:16" ht="12.75">
      <c r="C123" s="85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pans="3:16" ht="12.75">
      <c r="C124" s="85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pans="3:16" ht="12.75">
      <c r="C125" s="85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pans="3:16" ht="12.75">
      <c r="C126" s="85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pans="3:16" ht="12.75">
      <c r="C127" s="85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pans="3:16" ht="12.75">
      <c r="C128" s="85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pans="3:16" ht="12.75">
      <c r="C129" s="85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pans="3:16" ht="12.75">
      <c r="C130" s="85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pans="3:16" ht="12.75">
      <c r="C131" s="85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pans="3:16" ht="12.75">
      <c r="C132" s="85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pans="3:16" ht="12.75">
      <c r="C133" s="85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pans="3:16" ht="12.75">
      <c r="C134" s="85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pans="3:16" ht="12.75">
      <c r="C135" s="85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</row>
    <row r="136" spans="3:16" ht="12.75">
      <c r="C136" s="85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</row>
    <row r="137" spans="3:16" ht="12.75">
      <c r="C137" s="85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</row>
    <row r="138" spans="3:16" ht="12.75">
      <c r="C138" s="85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</row>
    <row r="139" spans="3:16" ht="12.75">
      <c r="C139" s="85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pans="3:16" ht="12.75">
      <c r="C140" s="85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pans="3:16" ht="12.75">
      <c r="C141" s="85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pans="3:16" ht="12.75">
      <c r="C142" s="85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pans="3:16" ht="12.75">
      <c r="C143" s="85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pans="3:16" ht="12.75">
      <c r="C144" s="85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3:16" ht="12.75">
      <c r="C145" s="85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pans="3:16" ht="12.75">
      <c r="C146" s="85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pans="3:16" ht="12.75">
      <c r="C147" s="85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</row>
    <row r="148" spans="3:16" ht="12.75">
      <c r="C148" s="85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</row>
    <row r="149" spans="3:16" ht="12.75">
      <c r="C149" s="85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</row>
    <row r="150" spans="3:16" ht="12.75">
      <c r="C150" s="85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</row>
    <row r="151" spans="3:16" ht="12.75">
      <c r="C151" s="85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</row>
    <row r="152" spans="3:16" ht="12.75">
      <c r="C152" s="8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</row>
    <row r="153" spans="3:16" ht="12.75">
      <c r="C153" s="85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</row>
    <row r="154" spans="3:16" ht="12.75">
      <c r="C154" s="85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pans="3:16" ht="12.75">
      <c r="C155" s="85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</row>
    <row r="156" spans="3:16" ht="12.75">
      <c r="C156" s="85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</row>
    <row r="157" spans="3:16" ht="12.75">
      <c r="C157" s="85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pans="3:16" ht="12.75">
      <c r="C158" s="85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</row>
    <row r="159" spans="3:16" ht="12.75">
      <c r="C159" s="85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</row>
    <row r="160" spans="3:16" ht="12.75">
      <c r="C160" s="85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</row>
    <row r="161" spans="3:16" ht="12.75">
      <c r="C161" s="85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</row>
    <row r="162" spans="3:16" ht="12.75">
      <c r="C162" s="85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</row>
    <row r="163" spans="3:16" ht="12.75">
      <c r="C163" s="85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pans="3:16" ht="12.75">
      <c r="C164" s="85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</row>
    <row r="165" spans="3:16" ht="12.75">
      <c r="C165" s="85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</row>
    <row r="166" spans="3:16" ht="12.75">
      <c r="C166" s="85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pans="3:16" ht="12.75">
      <c r="C167" s="85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pans="3:16" ht="12.75">
      <c r="C168" s="85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pans="3:16" ht="12.75">
      <c r="C169" s="85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</row>
    <row r="170" spans="3:16" ht="12.75">
      <c r="C170" s="85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pans="3:16" ht="12.75">
      <c r="C171" s="85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</row>
    <row r="172" spans="3:16" ht="12.75">
      <c r="C172" s="85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</row>
    <row r="173" spans="3:16" ht="12.75">
      <c r="C173" s="85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</row>
    <row r="174" spans="3:16" ht="12.75">
      <c r="C174" s="85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</row>
    <row r="175" spans="3:16" ht="12.75">
      <c r="C175" s="85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  <row r="176" spans="3:16" ht="12.75">
      <c r="C176" s="85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pans="3:16" ht="12.75">
      <c r="C177" s="85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pans="3:16" ht="12.75">
      <c r="C178" s="85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pans="3:16" ht="12.75">
      <c r="C179" s="85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</row>
    <row r="180" spans="3:16" ht="12.75">
      <c r="C180" s="85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</row>
    <row r="181" spans="3:16" ht="12.75">
      <c r="C181" s="85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</row>
    <row r="182" spans="3:16" ht="12.75">
      <c r="C182" s="85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</row>
    <row r="183" spans="3:16" ht="12.75">
      <c r="C183" s="85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</row>
    <row r="184" spans="3:16" ht="12.75">
      <c r="C184" s="85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</row>
    <row r="185" spans="3:16" ht="12.75">
      <c r="C185" s="85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</row>
    <row r="186" spans="3:16" ht="12.75">
      <c r="C186" s="85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87" spans="3:16" ht="12.75">
      <c r="C187" s="85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</row>
    <row r="188" spans="3:16" ht="12.75">
      <c r="C188" s="85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</row>
    <row r="189" spans="3:16" ht="12.75">
      <c r="C189" s="85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</row>
    <row r="190" spans="3:16" ht="12.75">
      <c r="C190" s="85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</row>
    <row r="191" spans="3:16" ht="12.75">
      <c r="C191" s="85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</row>
    <row r="192" spans="3:16" ht="12.75">
      <c r="C192" s="85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</row>
    <row r="193" spans="3:16" ht="12.75">
      <c r="C193" s="85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</row>
    <row r="194" spans="3:16" ht="12.75">
      <c r="C194" s="85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</row>
    <row r="195" spans="3:16" ht="12.75">
      <c r="C195" s="85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</row>
    <row r="196" spans="3:16" ht="12.75">
      <c r="C196" s="85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pans="3:16" ht="12.75">
      <c r="C197" s="85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pans="3:16" ht="12.75">
      <c r="C198" s="85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pans="3:16" ht="12.75">
      <c r="C199" s="85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pans="3:16" ht="12.75">
      <c r="C200" s="85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pans="3:16" ht="12.75">
      <c r="C201" s="85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pans="3:16" ht="12.75">
      <c r="C202" s="85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pans="3:16" ht="12.75">
      <c r="C203" s="85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pans="3:16" ht="12.75">
      <c r="C204" s="85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pans="3:16" ht="12.75">
      <c r="C205" s="85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pans="3:16" ht="12.75">
      <c r="C206" s="85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pans="3:16" ht="12.75">
      <c r="C207" s="85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pans="3:16" ht="12.75">
      <c r="C208" s="85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pans="3:16" ht="12.75">
      <c r="C209" s="85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pans="3:16" ht="12.75">
      <c r="C210" s="85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pans="3:16" ht="12.75">
      <c r="C211" s="85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pans="3:16" ht="12.75">
      <c r="C212" s="85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pans="3:16" ht="12.75">
      <c r="C213" s="85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pans="3:16" ht="12.75">
      <c r="C214" s="85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pans="3:16" ht="12.75">
      <c r="C215" s="85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pans="3:16" ht="12.75">
      <c r="C216" s="85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pans="3:16" ht="12.75">
      <c r="C217" s="85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pans="3:16" ht="12.75">
      <c r="C218" s="85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3:16" ht="12.75">
      <c r="C219" s="85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pans="3:16" ht="12.75">
      <c r="C220" s="85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pans="3:16" ht="12.75">
      <c r="C221" s="85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pans="3:16" ht="12.75">
      <c r="C222" s="85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pans="3:16" ht="12.75">
      <c r="C223" s="85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pans="3:16" ht="12.75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pans="3:16" ht="12.75">
      <c r="C225" s="85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pans="3:16" ht="12.75">
      <c r="C226" s="85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pans="3:16" ht="12.75">
      <c r="C227" s="85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pans="3:16" ht="12.75">
      <c r="C228" s="85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pans="3:16" ht="12.75">
      <c r="C229" s="85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pans="3:16" ht="12.75">
      <c r="C230" s="85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pans="3:16" ht="12.75">
      <c r="C231" s="85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pans="3:16" ht="12.75">
      <c r="C232" s="85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pans="3:16" ht="12.75">
      <c r="C233" s="85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pans="3:16" ht="12.75">
      <c r="C234" s="85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6">
    <mergeCell ref="C11:E11"/>
    <mergeCell ref="M11:O11"/>
    <mergeCell ref="G11:H11"/>
    <mergeCell ref="H5:L5"/>
    <mergeCell ref="H6:L6"/>
    <mergeCell ref="H7:L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MV. Valero</dc:creator>
  <cp:keywords/>
  <dc:description/>
  <cp:lastModifiedBy>mabel.valero</cp:lastModifiedBy>
  <cp:lastPrinted>2011-04-12T10:22:43Z</cp:lastPrinted>
  <dcterms:created xsi:type="dcterms:W3CDTF">2004-05-30T09:12:19Z</dcterms:created>
  <dcterms:modified xsi:type="dcterms:W3CDTF">2011-05-24T09:42:10Z</dcterms:modified>
  <cp:category/>
  <cp:version/>
  <cp:contentType/>
  <cp:contentStatus/>
</cp:coreProperties>
</file>